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bin" ContentType="application/vnd.openxmlformats-officedocument.spreadsheetml.printerSettings"/>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calcChain.xml" ContentType="application/vnd.openxmlformats-officedocument.spreadsheetml.calcChain+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http://schemas.openxmlformats.org/spreadsheetml/2006/main">
  <fileVersion appName="xl" lastEdited="7" lowestEdited="6" rupBuild="26130"/>
  <workbookPr codeName="ThisWorkbook"/>
  <workbookProtection workbookSpinCount="100000" workbookSaltValue="6jrkZ41T1W4hZWL+ax5mww==" workbookHashValue="kucf2Qejj3Ub1r8ewZyhNaa9033rHd+nsQMJ1icm6Ch/akQdL/fl5HO0S5WQpf6E3TuwONjR0a9IL/cOUNchOg==" workbookAlgorithmName="SHA-512" lockStructure="1"/>
  <bookViews>
    <workbookView xWindow="-120" yWindow="-120" windowWidth="29040" windowHeight="15840" tabRatio="452" activeTab="5"/>
  </bookViews>
  <sheets>
    <sheet name="InasistDetal" sheetId="11" r:id="rId1"/>
    <sheet name="Lista" sheetId="5" state="hidden" r:id="rId2"/>
    <sheet name="LogrosGenerales" sheetId="19" r:id="rId3"/>
    <sheet name="Actividades" sheetId="17" r:id="rId4"/>
    <sheet name="ExportarNotas" sheetId="16" state="hidden" r:id="rId5"/>
    <sheet name="Calificaciones" sheetId="12" r:id="rId6"/>
    <sheet name="Inasistencias" sheetId="18" state="hidden" r:id="rId7"/>
    <sheet name="BDatos" sheetId="6" state="hidden" r:id="rId8"/>
    <sheet name="Parametros" sheetId="4" state="hidden" r:id="rId9"/>
  </sheets>
  <definedNames>
    <definedName name="MAXIMO">Parametros!$C$2</definedName>
    <definedName name="Meses">Parametros!$A$28:$B$41</definedName>
    <definedName name="MINALTO">Parametros!$B$3</definedName>
    <definedName name="MINBASICO">Parametros!$B$4</definedName>
    <definedName name="MINIMO">Parametros!$B$5</definedName>
    <definedName name="MINSUPERIOR">Parametros!$B$2</definedName>
    <definedName name="N_decimales">BDatos!$B$13</definedName>
    <definedName name="Z_6A0FAF9E_6586_43ED_A859_32E1EFE4ABFE_.wvu.Cols" localSheetId="5" hidden="1">Calificaciones!#REF!</definedName>
    <definedName name="Z_D8C5347C_9ADB_4F89_8BFC_9FDAC7D129EF_.wvu.Cols" localSheetId="5" hidden="1">Calificaciones!#REF!</definedName>
  </definedNames>
  <calcPr/>
</workbook>
</file>

<file path=xl/calcChain.xml><?xml version="1.0" encoding="utf-8"?>
<calcChain xmlns="http://schemas.openxmlformats.org/spreadsheetml/2006/main">
  <c i="12" l="1" r="AG10"/>
  <c r="AH10"/>
  <c r="AI10"/>
  <c r="AJ10"/>
  <c r="AK10"/>
  <c r="AG11"/>
  <c r="AH11"/>
  <c r="AI11"/>
  <c r="AJ11"/>
  <c r="AK11"/>
  <c r="AG12"/>
  <c r="AH12"/>
  <c r="AI12"/>
  <c r="AJ12"/>
  <c r="AK12"/>
  <c r="AG13"/>
  <c r="AH13"/>
  <c r="AI13"/>
  <c r="AJ13"/>
  <c r="AK13"/>
  <c r="AG14"/>
  <c r="AH14"/>
  <c r="AI14"/>
  <c r="AJ14"/>
  <c r="AK14"/>
  <c r="AG15"/>
  <c r="AH15"/>
  <c r="AI15"/>
  <c r="AJ15"/>
  <c r="AK15"/>
  <c r="AG16"/>
  <c r="AH16"/>
  <c r="AI16"/>
  <c r="AJ16"/>
  <c r="AK16"/>
  <c r="AG17"/>
  <c r="AH17"/>
  <c r="AI17"/>
  <c r="AJ17"/>
  <c r="AK17"/>
  <c r="AG18"/>
  <c r="AH18"/>
  <c r="AI18"/>
  <c r="AJ18"/>
  <c r="AK18"/>
  <c r="AG19"/>
  <c r="AH19"/>
  <c r="AI19"/>
  <c r="AJ19"/>
  <c r="AK19"/>
  <c r="AG20"/>
  <c r="AH20"/>
  <c r="AI20"/>
  <c r="AJ20"/>
  <c r="AK20"/>
  <c r="AG21"/>
  <c r="AH21"/>
  <c r="AI21"/>
  <c r="AJ21"/>
  <c r="AK21"/>
  <c r="AG22"/>
  <c r="AH22"/>
  <c r="AI22"/>
  <c r="AJ22"/>
  <c r="AK22"/>
  <c r="AG23"/>
  <c r="AH23"/>
  <c r="AI23"/>
  <c r="AJ23"/>
  <c r="AK23"/>
  <c r="AG24"/>
  <c r="AH24"/>
  <c r="AI24"/>
  <c r="AJ24"/>
  <c r="AK24"/>
  <c r="AG25"/>
  <c r="AH25"/>
  <c r="AI25"/>
  <c r="AJ25"/>
  <c r="AK25"/>
  <c r="AG26"/>
  <c r="AH26"/>
  <c r="AI26"/>
  <c r="AJ26"/>
  <c r="AK26"/>
  <c r="AG27"/>
  <c r="AH27"/>
  <c r="AI27"/>
  <c r="AJ27"/>
  <c r="AK27"/>
  <c r="AG28"/>
  <c r="AH28"/>
  <c r="AI28"/>
  <c r="AJ28"/>
  <c r="AK28"/>
  <c r="AG29"/>
  <c r="AH29"/>
  <c r="AI29"/>
  <c r="AJ29"/>
  <c r="AK29"/>
  <c r="AG30"/>
  <c r="AH30"/>
  <c r="AI30"/>
  <c r="AJ30"/>
  <c r="AK30"/>
  <c r="AG31"/>
  <c r="AH31"/>
  <c r="AI31"/>
  <c r="AJ31"/>
  <c r="AK31"/>
  <c r="AG32"/>
  <c r="AH32"/>
  <c r="AI32"/>
  <c r="AJ32"/>
  <c r="AK32"/>
  <c r="AG33"/>
  <c r="AH33"/>
  <c r="AI33"/>
  <c r="AJ33"/>
  <c r="AK33"/>
  <c r="AG34"/>
  <c r="AH34"/>
  <c r="AI34"/>
  <c r="AJ34"/>
  <c r="AK34"/>
  <c r="AG35"/>
  <c r="AH35"/>
  <c r="AI35"/>
  <c r="AJ35"/>
  <c r="AK35"/>
  <c r="AG36"/>
  <c r="AH36"/>
  <c r="AI36"/>
  <c r="AJ36"/>
  <c r="AK36"/>
  <c r="AG37"/>
  <c r="AH37"/>
  <c r="AI37"/>
  <c r="AJ37"/>
  <c r="AK37"/>
  <c r="AG38"/>
  <c r="AH38"/>
  <c r="AI38"/>
  <c r="AJ38"/>
  <c r="AK38"/>
  <c r="AG39"/>
  <c r="AH39"/>
  <c r="AI39"/>
  <c r="AJ39"/>
  <c r="AK39"/>
  <c r="AG40"/>
  <c r="AH40"/>
  <c r="AI40"/>
  <c r="AJ40"/>
  <c r="AK40"/>
  <c r="AG41"/>
  <c r="AH41"/>
  <c r="AI41"/>
  <c r="AJ41"/>
  <c r="AK41"/>
  <c r="AG42"/>
  <c r="AH42"/>
  <c r="AI42"/>
  <c r="AJ42"/>
  <c r="AK42"/>
  <c r="AG43"/>
  <c r="AH43"/>
  <c r="AI43"/>
  <c r="AJ43"/>
  <c r="AK43"/>
  <c r="AG44"/>
  <c r="AH44"/>
  <c r="AI44"/>
  <c r="AJ44"/>
  <c r="AK44"/>
  <c r="AG45"/>
  <c r="AH45"/>
  <c r="AI45"/>
  <c r="AJ45"/>
  <c r="AK45"/>
  <c r="AG46"/>
  <c r="AH46"/>
  <c r="AI46"/>
  <c r="AJ46"/>
  <c r="AK46"/>
  <c r="AG47"/>
  <c r="AH47"/>
  <c r="AI47"/>
  <c r="AJ47"/>
  <c r="AK47"/>
  <c r="AG48"/>
  <c r="AH48"/>
  <c r="AI48"/>
  <c r="AJ48"/>
  <c r="AK48"/>
  <c r="AG49"/>
  <c r="AH49"/>
  <c r="AI49"/>
  <c r="AJ49"/>
  <c r="AK49"/>
  <c r="AG50"/>
  <c r="AH50"/>
  <c r="AI50"/>
  <c r="AJ50"/>
  <c r="AK50"/>
  <c r="AG51"/>
  <c r="AH51"/>
  <c r="AI51"/>
  <c r="AJ51"/>
  <c r="AK51"/>
  <c r="AG52"/>
  <c r="AH52"/>
  <c r="AI52"/>
  <c r="AJ52"/>
  <c r="AK52"/>
  <c r="AG53"/>
  <c r="AH53"/>
  <c r="AI53"/>
  <c r="AJ53"/>
  <c r="AK53"/>
  <c r="AG54"/>
  <c r="AH54"/>
  <c r="AI54"/>
  <c r="AJ54"/>
  <c r="AK54"/>
  <c r="AG55"/>
  <c r="AH55"/>
  <c r="AI55"/>
  <c r="AJ55"/>
  <c r="AK55"/>
  <c r="AG56"/>
  <c r="AH56"/>
  <c r="AI56"/>
  <c r="AJ56"/>
  <c r="AK56"/>
  <c r="AG57"/>
  <c r="AH57"/>
  <c r="AI57"/>
  <c r="AJ57"/>
  <c r="AK57"/>
  <c r="AG58"/>
  <c r="AH58"/>
  <c r="AI58"/>
  <c r="AJ58"/>
  <c r="AK58"/>
  <c r="AG59"/>
  <c r="AH59"/>
  <c r="AI59"/>
  <c r="AJ59"/>
  <c r="AK59"/>
  <c r="AG60"/>
  <c r="AH60"/>
  <c r="AI60"/>
  <c r="AJ60"/>
  <c r="AK60"/>
  <c r="AG61"/>
  <c r="AH61"/>
  <c r="AI61"/>
  <c r="AJ61"/>
  <c r="AK61"/>
  <c r="AG62"/>
  <c r="AH62"/>
  <c r="AI62"/>
  <c r="AJ62"/>
  <c r="AK62"/>
  <c r="AG63"/>
  <c r="AH63"/>
  <c r="AI63"/>
  <c r="AJ63"/>
  <c r="AK63"/>
  <c r="AG64"/>
  <c r="AH64"/>
  <c r="AI64"/>
  <c r="AJ64"/>
  <c r="AK64"/>
  <c r="AG65"/>
  <c r="AH65"/>
  <c r="AI65"/>
  <c r="AJ65"/>
  <c r="AK65"/>
  <c r="AG66"/>
  <c r="AH66"/>
  <c r="AI66"/>
  <c r="AJ66"/>
  <c r="AK66"/>
  <c r="AG67"/>
  <c r="AH67"/>
  <c r="AI67"/>
  <c r="AJ67"/>
  <c r="AK67"/>
  <c r="AG68"/>
  <c r="AH68"/>
  <c r="AI68"/>
  <c r="AJ68"/>
  <c r="AK68"/>
  <c r="AG69"/>
  <c r="AH69"/>
  <c r="AI69"/>
  <c r="AJ69"/>
  <c r="AK69"/>
  <c r="AG70"/>
  <c r="AH70"/>
  <c r="AI70"/>
  <c r="AJ70"/>
  <c r="AK70"/>
  <c r="AG71"/>
  <c r="AH71"/>
  <c r="AI71"/>
  <c r="AJ71"/>
  <c r="AK71"/>
  <c r="AG72"/>
  <c r="AH72"/>
  <c r="AI72"/>
  <c r="AJ72"/>
  <c r="AK72"/>
  <c r="AG73"/>
  <c r="AH73"/>
  <c r="AI73"/>
  <c r="AJ73"/>
  <c r="AK73"/>
  <c r="AG74"/>
  <c r="AH74"/>
  <c r="AI74"/>
  <c r="AJ74"/>
  <c r="AK74"/>
  <c r="AG75"/>
  <c r="AH75"/>
  <c r="AI75"/>
  <c r="AJ75"/>
  <c r="AK75"/>
  <c r="AG76"/>
  <c r="AH76"/>
  <c r="AI76"/>
  <c r="AJ76"/>
  <c r="AK76"/>
  <c r="AG77"/>
  <c r="AH77"/>
  <c r="AI77"/>
  <c r="AJ77"/>
  <c r="AK77"/>
  <c r="AG78"/>
  <c r="AH78"/>
  <c r="AI78"/>
  <c r="AJ78"/>
  <c r="AK78"/>
  <c r="AG79"/>
  <c r="AH79"/>
  <c r="AI79"/>
  <c r="AJ79"/>
  <c r="AK79"/>
  <c r="AG80"/>
  <c r="AH80"/>
  <c r="AI80"/>
  <c r="AJ80"/>
  <c r="AK80"/>
  <c r="AG81"/>
  <c r="AH81"/>
  <c r="AI81"/>
  <c r="AJ81"/>
  <c r="AK81"/>
  <c r="AG82"/>
  <c r="AH82"/>
  <c r="AI82"/>
  <c r="AJ82"/>
  <c r="AK82"/>
  <c r="AG83"/>
  <c r="AH83"/>
  <c r="AI83"/>
  <c r="AJ83"/>
  <c r="AK83"/>
  <c r="AG84"/>
  <c r="AH84"/>
  <c r="AI84"/>
  <c r="AJ84"/>
  <c r="AK84"/>
  <c r="AG85"/>
  <c r="AH85"/>
  <c r="AI85"/>
  <c r="AJ85"/>
  <c r="AK85"/>
  <c r="AG86"/>
  <c r="AH86"/>
  <c r="AI86"/>
  <c r="AJ86"/>
  <c r="AK86"/>
  <c r="AG87"/>
  <c r="AH87"/>
  <c r="AI87"/>
  <c r="AJ87"/>
  <c r="AK87"/>
  <c r="AG88"/>
  <c r="AH88"/>
  <c r="AI88"/>
  <c r="AJ88"/>
  <c r="AK88"/>
  <c r="AG89"/>
  <c r="AH89"/>
  <c r="AI89"/>
  <c r="AJ89"/>
  <c r="AK89"/>
  <c r="AG90"/>
  <c r="AH90"/>
  <c r="AI90"/>
  <c r="AJ90"/>
  <c r="AK90"/>
  <c r="AG91"/>
  <c r="AH91"/>
  <c r="AI91"/>
  <c r="AJ91"/>
  <c r="AK91"/>
  <c r="AG92"/>
  <c r="AH92"/>
  <c r="AI92"/>
  <c r="AJ92"/>
  <c r="AK92"/>
  <c r="AG93"/>
  <c r="AH93"/>
  <c r="AI93"/>
  <c r="AJ93"/>
  <c r="AK93"/>
  <c r="AG94"/>
  <c r="AH94"/>
  <c r="AI94"/>
  <c r="AJ94"/>
  <c r="AK94"/>
  <c r="AG95"/>
  <c r="AH95"/>
  <c r="AI95"/>
  <c r="AJ95"/>
  <c r="AK95"/>
  <c r="AG96"/>
  <c r="AH96"/>
  <c r="AI96"/>
  <c r="AJ96"/>
  <c r="AK96"/>
  <c r="AG97"/>
  <c r="AH97"/>
  <c r="AI97"/>
  <c r="AJ97"/>
  <c r="AK97"/>
  <c r="AG98"/>
  <c r="AH98"/>
  <c r="AI98"/>
  <c r="AJ98"/>
  <c r="AK98"/>
  <c r="AG99"/>
  <c r="AH99"/>
  <c r="AI99"/>
  <c r="AJ99"/>
  <c r="AK99"/>
  <c r="AG100"/>
  <c r="AH100"/>
  <c r="AI100"/>
  <c r="AJ100"/>
  <c r="AK100"/>
  <c r="AG101"/>
  <c r="AH101"/>
  <c r="AI101"/>
  <c r="AJ101"/>
  <c r="AK101"/>
  <c r="AG102"/>
  <c r="AH102"/>
  <c r="AI102"/>
  <c r="AJ102"/>
  <c r="AK102"/>
  <c r="AH9"/>
  <c r="AI9"/>
  <c r="AJ9"/>
  <c r="AK9"/>
  <c r="AG9"/>
  <c r="AL9"/>
  <c r="AH2"/>
  <c r="AI2"/>
  <c r="AJ2"/>
  <c r="AK2"/>
  <c r="AG2"/>
  <c r="AL2"/>
  <c r="AG1"/>
  <c r="AL102"/>
  <c r="AL101"/>
  <c r="AL100"/>
  <c r="AL99"/>
  <c r="AL98"/>
  <c r="AL97"/>
  <c r="AL96"/>
  <c r="AL95"/>
  <c r="AL94"/>
  <c r="AL93"/>
  <c r="AL92"/>
  <c r="AL91"/>
  <c r="AL90"/>
  <c r="AL89"/>
  <c r="AL88"/>
  <c r="AL87"/>
  <c r="AL86"/>
  <c r="AL85"/>
  <c r="AL84"/>
  <c r="AL83"/>
  <c r="AL82"/>
  <c r="AL81"/>
  <c r="AL80"/>
  <c r="AL79"/>
  <c r="AL78"/>
  <c r="AL77"/>
  <c r="AL76"/>
  <c r="AL75"/>
  <c r="AL74"/>
  <c r="AL73"/>
  <c r="AL72"/>
  <c r="AL71"/>
  <c r="AL70"/>
  <c r="AL69"/>
  <c r="AL68"/>
  <c r="AL67"/>
  <c r="AL66"/>
  <c r="AL65"/>
  <c r="AL64"/>
  <c r="AL63"/>
  <c r="AL62"/>
  <c r="AL61"/>
  <c r="AL60"/>
  <c r="AL59"/>
  <c r="AL58"/>
  <c r="AL57"/>
  <c r="AL56"/>
  <c r="AL55"/>
  <c r="AL54"/>
  <c r="AL53"/>
  <c r="AL52"/>
  <c r="AL51"/>
  <c r="AL50"/>
  <c r="AL49"/>
  <c r="AL48"/>
  <c r="AL47"/>
  <c r="AL46"/>
  <c r="AL45"/>
  <c r="AL44"/>
  <c r="AL43"/>
  <c r="AL42"/>
  <c r="AL41"/>
  <c r="AL40"/>
  <c r="AL39"/>
  <c r="AL38"/>
  <c r="AL37"/>
  <c r="AL36"/>
  <c r="AL35"/>
  <c r="AL34"/>
  <c r="AL33"/>
  <c r="AL32"/>
  <c r="AL31"/>
  <c r="AL30"/>
  <c r="AL29"/>
  <c r="AL28"/>
  <c r="AL27"/>
  <c r="AL26"/>
  <c r="AL25"/>
  <c r="AL24"/>
  <c r="AL23"/>
  <c r="AL22"/>
  <c r="AL21"/>
  <c r="AL20"/>
  <c r="AL19"/>
  <c r="AL18"/>
  <c r="AL17"/>
  <c r="AL16"/>
  <c r="AL15"/>
  <c r="AL14"/>
  <c r="AL13"/>
  <c r="AL12"/>
  <c r="AL11"/>
  <c r="AL10"/>
  <c r="AK7"/>
  <c r="AJ7"/>
  <c r="AI7"/>
  <c r="AH7"/>
  <c r="AG7"/>
  <c r="AL7"/>
  <c i="18" r="C2"/>
  <c r="D2"/>
  <c r="E2"/>
  <c r="F2"/>
  <c r="G2"/>
  <c r="H2"/>
  <c r="I2"/>
  <c r="J2"/>
  <c r="K2"/>
  <c r="L2"/>
  <c r="M2"/>
  <c r="N2"/>
  <c r="O2"/>
  <c r="P2"/>
  <c r="Q2"/>
  <c r="R2"/>
  <c r="S2"/>
  <c r="T2"/>
  <c r="U2"/>
  <c r="V2"/>
  <c r="W2"/>
  <c r="X2"/>
  <c r="Y2"/>
  <c r="Z2"/>
  <c r="AA2"/>
  <c r="AB2"/>
  <c r="AC2"/>
  <c r="AD2"/>
  <c r="AE2"/>
  <c r="B2"/>
  <c i="19" l="1" r="F5"/>
  <c r="F4"/>
  <c r="C4"/>
  <c r="F3"/>
  <c r="C3"/>
  <c r="A1"/>
  <c i="12" l="1" r="AA10"/>
  <c r="AB10"/>
  <c r="AC10"/>
  <c r="AD10"/>
  <c r="AE10"/>
  <c r="AA11"/>
  <c r="AB11"/>
  <c r="AC11"/>
  <c r="AD11"/>
  <c r="AE11"/>
  <c r="AA12"/>
  <c r="AB12"/>
  <c r="AC12"/>
  <c r="AD12"/>
  <c r="AE12"/>
  <c r="AA13"/>
  <c r="AB13"/>
  <c r="AC13"/>
  <c r="AD13"/>
  <c r="AE13"/>
  <c r="AA14"/>
  <c r="AB14"/>
  <c r="AC14"/>
  <c r="AD14"/>
  <c r="AE14"/>
  <c r="AA15"/>
  <c r="AB15"/>
  <c r="AC15"/>
  <c r="AD15"/>
  <c r="AE15"/>
  <c r="AA16"/>
  <c r="AB16"/>
  <c r="AC16"/>
  <c r="AD16"/>
  <c r="AE16"/>
  <c r="AA17"/>
  <c r="AB17"/>
  <c r="AC17"/>
  <c r="AD17"/>
  <c r="AE17"/>
  <c r="AA18"/>
  <c r="AB18"/>
  <c r="AC18"/>
  <c r="AD18"/>
  <c r="AE18"/>
  <c r="AA19"/>
  <c r="AB19"/>
  <c r="AC19"/>
  <c r="AD19"/>
  <c r="AE19"/>
  <c r="AA20"/>
  <c r="AB20"/>
  <c r="AC20"/>
  <c r="AD20"/>
  <c r="AE20"/>
  <c r="AA21"/>
  <c r="AB21"/>
  <c r="AC21"/>
  <c r="AD21"/>
  <c r="AE21"/>
  <c r="AA22"/>
  <c r="AB22"/>
  <c r="AC22"/>
  <c r="AD22"/>
  <c r="AE22"/>
  <c r="AA23"/>
  <c r="AB23"/>
  <c r="AC23"/>
  <c r="AD23"/>
  <c r="AE23"/>
  <c r="AA24"/>
  <c r="AB24"/>
  <c r="AC24"/>
  <c r="AD24"/>
  <c r="AE24"/>
  <c r="AA25"/>
  <c r="AB25"/>
  <c r="AC25"/>
  <c r="AD25"/>
  <c r="AE25"/>
  <c r="AA26"/>
  <c r="AB26"/>
  <c r="AC26"/>
  <c r="AD26"/>
  <c r="AE26"/>
  <c r="AA27"/>
  <c r="AB27"/>
  <c r="AC27"/>
  <c r="AD27"/>
  <c r="AE27"/>
  <c r="AA28"/>
  <c r="AB28"/>
  <c r="AC28"/>
  <c r="AD28"/>
  <c r="AE28"/>
  <c r="AA29"/>
  <c r="AB29"/>
  <c r="AC29"/>
  <c r="AD29"/>
  <c r="AE29"/>
  <c r="AA30"/>
  <c r="AB30"/>
  <c r="AC30"/>
  <c r="AD30"/>
  <c r="AE30"/>
  <c r="AA31"/>
  <c r="AB31"/>
  <c r="AC31"/>
  <c r="AD31"/>
  <c r="AE31"/>
  <c r="AA32"/>
  <c r="AB32"/>
  <c r="AC32"/>
  <c r="AD32"/>
  <c r="AE32"/>
  <c r="AA33"/>
  <c r="AB33"/>
  <c r="AC33"/>
  <c r="AD33"/>
  <c r="AE33"/>
  <c r="AA34"/>
  <c r="AB34"/>
  <c r="AC34"/>
  <c r="AD34"/>
  <c r="AE34"/>
  <c r="AA35"/>
  <c r="AB35"/>
  <c r="AC35"/>
  <c r="AD35"/>
  <c r="AE35"/>
  <c r="AA36"/>
  <c r="AB36"/>
  <c r="AC36"/>
  <c r="AD36"/>
  <c r="AE36"/>
  <c r="AA37"/>
  <c r="AB37"/>
  <c r="AC37"/>
  <c r="AD37"/>
  <c r="AE37"/>
  <c r="AA38"/>
  <c r="AB38"/>
  <c r="AC38"/>
  <c r="AD38"/>
  <c r="AE38"/>
  <c r="AA39"/>
  <c r="AB39"/>
  <c r="AC39"/>
  <c r="AD39"/>
  <c r="AE39"/>
  <c r="AA40"/>
  <c r="AB40"/>
  <c r="AC40"/>
  <c r="AD40"/>
  <c r="AE40"/>
  <c r="AA41"/>
  <c r="AB41"/>
  <c r="AC41"/>
  <c r="AD41"/>
  <c r="AE41"/>
  <c r="AA42"/>
  <c r="AB42"/>
  <c r="AC42"/>
  <c r="AD42"/>
  <c r="AE42"/>
  <c r="AA43"/>
  <c r="AB43"/>
  <c r="AC43"/>
  <c r="AD43"/>
  <c r="AE43"/>
  <c r="AA44"/>
  <c r="AB44"/>
  <c r="AC44"/>
  <c r="AD44"/>
  <c r="AE44"/>
  <c r="AA45"/>
  <c r="AB45"/>
  <c r="AC45"/>
  <c r="AD45"/>
  <c r="AE45"/>
  <c r="AA46"/>
  <c r="AB46"/>
  <c r="AC46"/>
  <c r="AD46"/>
  <c r="AE46"/>
  <c r="AA47"/>
  <c r="AB47"/>
  <c r="AC47"/>
  <c r="AD47"/>
  <c r="AE47"/>
  <c r="AA48"/>
  <c r="AB48"/>
  <c r="AC48"/>
  <c r="AD48"/>
  <c r="AE48"/>
  <c r="AA49"/>
  <c r="AB49"/>
  <c r="AC49"/>
  <c r="AD49"/>
  <c r="AE49"/>
  <c r="AA50"/>
  <c r="AB50"/>
  <c r="AC50"/>
  <c r="AD50"/>
  <c r="AE50"/>
  <c r="AA51"/>
  <c r="AB51"/>
  <c r="AC51"/>
  <c r="AD51"/>
  <c r="AE51"/>
  <c r="AA52"/>
  <c r="AB52"/>
  <c r="AC52"/>
  <c r="AD52"/>
  <c r="AE52"/>
  <c r="AA53"/>
  <c r="AB53"/>
  <c r="AC53"/>
  <c r="AD53"/>
  <c r="AE53"/>
  <c r="AA54"/>
  <c r="AB54"/>
  <c r="AC54"/>
  <c r="AD54"/>
  <c r="AE54"/>
  <c r="AA55"/>
  <c r="AB55"/>
  <c r="AC55"/>
  <c r="AD55"/>
  <c r="AE55"/>
  <c r="AA56"/>
  <c r="AB56"/>
  <c r="AC56"/>
  <c r="AD56"/>
  <c r="AE56"/>
  <c r="AA57"/>
  <c r="AB57"/>
  <c r="AC57"/>
  <c r="AD57"/>
  <c r="AE57"/>
  <c r="AA58"/>
  <c r="AB58"/>
  <c r="AC58"/>
  <c r="AD58"/>
  <c r="AE58"/>
  <c r="AA59"/>
  <c r="AB59"/>
  <c r="AC59"/>
  <c r="AD59"/>
  <c r="AE59"/>
  <c r="AA60"/>
  <c r="AB60"/>
  <c r="AC60"/>
  <c r="AD60"/>
  <c r="AE60"/>
  <c r="AA61"/>
  <c r="AB61"/>
  <c r="AC61"/>
  <c r="AD61"/>
  <c r="AE61"/>
  <c r="AA62"/>
  <c r="AB62"/>
  <c r="AC62"/>
  <c r="AD62"/>
  <c r="AE62"/>
  <c r="AA63"/>
  <c r="AB63"/>
  <c r="AC63"/>
  <c r="AD63"/>
  <c r="AE63"/>
  <c r="AA64"/>
  <c r="AB64"/>
  <c r="AC64"/>
  <c r="AD64"/>
  <c r="AE64"/>
  <c r="AA65"/>
  <c r="AB65"/>
  <c r="AC65"/>
  <c r="AD65"/>
  <c r="AE65"/>
  <c r="AA66"/>
  <c r="AB66"/>
  <c r="AC66"/>
  <c r="AD66"/>
  <c r="AE66"/>
  <c r="AA67"/>
  <c r="AB67"/>
  <c r="AC67"/>
  <c r="AD67"/>
  <c r="AE67"/>
  <c r="AA68"/>
  <c r="AB68"/>
  <c r="AC68"/>
  <c r="AD68"/>
  <c r="AE68"/>
  <c r="AA69"/>
  <c r="AB69"/>
  <c r="AC69"/>
  <c r="AD69"/>
  <c r="AE69"/>
  <c r="AA70"/>
  <c r="AB70"/>
  <c r="AC70"/>
  <c r="AD70"/>
  <c r="AE70"/>
  <c r="AA71"/>
  <c r="AB71"/>
  <c r="AC71"/>
  <c r="AD71"/>
  <c r="AE71"/>
  <c r="AA72"/>
  <c r="AB72"/>
  <c r="AC72"/>
  <c r="AD72"/>
  <c r="AE72"/>
  <c r="AA73"/>
  <c r="AB73"/>
  <c r="AC73"/>
  <c r="AD73"/>
  <c r="AE73"/>
  <c r="AA74"/>
  <c r="AB74"/>
  <c r="AC74"/>
  <c r="AD74"/>
  <c r="AE74"/>
  <c r="AA75"/>
  <c r="AB75"/>
  <c r="AC75"/>
  <c r="AD75"/>
  <c r="AE75"/>
  <c r="AA76"/>
  <c r="AB76"/>
  <c r="AC76"/>
  <c r="AD76"/>
  <c r="AE76"/>
  <c r="AA77"/>
  <c r="AB77"/>
  <c r="AC77"/>
  <c r="AD77"/>
  <c r="AE77"/>
  <c r="AA78"/>
  <c r="AB78"/>
  <c r="AC78"/>
  <c r="AD78"/>
  <c r="AE78"/>
  <c r="AA79"/>
  <c r="AB79"/>
  <c r="AC79"/>
  <c r="AD79"/>
  <c r="AE79"/>
  <c r="AA80"/>
  <c r="AB80"/>
  <c r="AC80"/>
  <c r="AD80"/>
  <c r="AE80"/>
  <c r="AA81"/>
  <c r="AB81"/>
  <c r="AC81"/>
  <c r="AD81"/>
  <c r="AE81"/>
  <c r="AA82"/>
  <c r="AB82"/>
  <c r="AC82"/>
  <c r="AD82"/>
  <c r="AE82"/>
  <c r="AA83"/>
  <c r="AB83"/>
  <c r="AC83"/>
  <c r="AD83"/>
  <c r="AE83"/>
  <c r="AA84"/>
  <c r="AB84"/>
  <c r="AC84"/>
  <c r="AD84"/>
  <c r="AE84"/>
  <c r="AA85"/>
  <c r="AB85"/>
  <c r="AC85"/>
  <c r="AD85"/>
  <c r="AE85"/>
  <c r="AA86"/>
  <c r="AB86"/>
  <c r="AC86"/>
  <c r="AD86"/>
  <c r="AE86"/>
  <c r="AA87"/>
  <c r="AB87"/>
  <c r="AC87"/>
  <c r="AD87"/>
  <c r="AE87"/>
  <c r="AA88"/>
  <c r="AB88"/>
  <c r="AC88"/>
  <c r="AD88"/>
  <c r="AE88"/>
  <c r="AA89"/>
  <c r="AB89"/>
  <c r="AC89"/>
  <c r="AD89"/>
  <c r="AE89"/>
  <c r="AA90"/>
  <c r="AB90"/>
  <c r="AC90"/>
  <c r="AD90"/>
  <c r="AE90"/>
  <c r="AA91"/>
  <c r="AB91"/>
  <c r="AC91"/>
  <c r="AD91"/>
  <c r="AE91"/>
  <c r="AA92"/>
  <c r="AB92"/>
  <c r="AC92"/>
  <c r="AD92"/>
  <c r="AE92"/>
  <c r="AA93"/>
  <c r="AB93"/>
  <c r="AC93"/>
  <c r="AD93"/>
  <c r="AE93"/>
  <c r="AA94"/>
  <c r="AB94"/>
  <c r="AC94"/>
  <c r="AD94"/>
  <c r="AE94"/>
  <c r="AA95"/>
  <c r="AB95"/>
  <c r="AC95"/>
  <c r="AD95"/>
  <c r="AE95"/>
  <c r="AA96"/>
  <c r="AB96"/>
  <c r="AC96"/>
  <c r="AD96"/>
  <c r="AE96"/>
  <c r="AA97"/>
  <c r="AB97"/>
  <c r="AC97"/>
  <c r="AD97"/>
  <c r="AE97"/>
  <c r="AA98"/>
  <c r="AB98"/>
  <c r="AC98"/>
  <c r="AD98"/>
  <c r="AE98"/>
  <c r="AA99"/>
  <c r="AB99"/>
  <c r="AC99"/>
  <c r="AD99"/>
  <c r="AE99"/>
  <c r="AA100"/>
  <c r="AB100"/>
  <c r="AC100"/>
  <c r="AD100"/>
  <c r="AE100"/>
  <c r="AA101"/>
  <c r="AB101"/>
  <c r="AC101"/>
  <c r="AD101"/>
  <c r="AE101"/>
  <c r="AA102"/>
  <c r="AB102"/>
  <c r="AC102"/>
  <c r="AD102"/>
  <c r="AE102"/>
  <c r="AB9"/>
  <c r="AC9"/>
  <c r="AD9"/>
  <c r="AE9"/>
  <c r="U10"/>
  <c r="V10"/>
  <c r="W10"/>
  <c r="X10"/>
  <c r="Y10"/>
  <c r="U11"/>
  <c r="V11"/>
  <c r="W11"/>
  <c r="X11"/>
  <c r="Y11"/>
  <c r="U12"/>
  <c r="V12"/>
  <c r="W12"/>
  <c r="X12"/>
  <c r="Y12"/>
  <c r="U13"/>
  <c r="V13"/>
  <c r="W13"/>
  <c r="X13"/>
  <c r="Y13"/>
  <c r="U14"/>
  <c r="V14"/>
  <c r="W14"/>
  <c r="X14"/>
  <c r="Y14"/>
  <c r="U15"/>
  <c r="V15"/>
  <c r="W15"/>
  <c r="X15"/>
  <c r="Y15"/>
  <c r="U16"/>
  <c r="V16"/>
  <c r="W16"/>
  <c r="X16"/>
  <c r="Y16"/>
  <c r="U17"/>
  <c r="V17"/>
  <c r="W17"/>
  <c r="X17"/>
  <c r="Y17"/>
  <c r="U18"/>
  <c r="V18"/>
  <c r="W18"/>
  <c r="X18"/>
  <c r="Y18"/>
  <c r="U19"/>
  <c r="V19"/>
  <c r="W19"/>
  <c r="X19"/>
  <c r="Y19"/>
  <c r="U20"/>
  <c r="V20"/>
  <c r="W20"/>
  <c r="X20"/>
  <c r="Y20"/>
  <c r="U21"/>
  <c r="V21"/>
  <c r="W21"/>
  <c r="X21"/>
  <c r="Y21"/>
  <c r="U22"/>
  <c r="V22"/>
  <c r="W22"/>
  <c r="X22"/>
  <c r="Y22"/>
  <c r="U23"/>
  <c r="V23"/>
  <c r="W23"/>
  <c r="X23"/>
  <c r="Y23"/>
  <c r="U24"/>
  <c r="V24"/>
  <c r="W24"/>
  <c r="X24"/>
  <c r="Y24"/>
  <c r="U25"/>
  <c r="V25"/>
  <c r="W25"/>
  <c r="X25"/>
  <c r="Y25"/>
  <c r="U26"/>
  <c r="V26"/>
  <c r="W26"/>
  <c r="X26"/>
  <c r="Y26"/>
  <c r="U27"/>
  <c r="V27"/>
  <c r="W27"/>
  <c r="X27"/>
  <c r="Y27"/>
  <c r="U28"/>
  <c r="V28"/>
  <c r="W28"/>
  <c r="X28"/>
  <c r="Y28"/>
  <c r="U29"/>
  <c r="V29"/>
  <c r="W29"/>
  <c r="X29"/>
  <c r="Y29"/>
  <c r="U30"/>
  <c r="V30"/>
  <c r="W30"/>
  <c r="X30"/>
  <c r="Y30"/>
  <c r="U31"/>
  <c r="V31"/>
  <c r="W31"/>
  <c r="X31"/>
  <c r="Y31"/>
  <c r="U32"/>
  <c r="V32"/>
  <c r="W32"/>
  <c r="X32"/>
  <c r="Y32"/>
  <c r="U33"/>
  <c r="V33"/>
  <c r="W33"/>
  <c r="X33"/>
  <c r="Y33"/>
  <c r="U34"/>
  <c r="V34"/>
  <c r="W34"/>
  <c r="X34"/>
  <c r="Y34"/>
  <c r="U35"/>
  <c r="V35"/>
  <c r="W35"/>
  <c r="X35"/>
  <c r="Y35"/>
  <c r="U36"/>
  <c r="V36"/>
  <c r="W36"/>
  <c r="X36"/>
  <c r="Y36"/>
  <c r="U37"/>
  <c r="V37"/>
  <c r="W37"/>
  <c r="X37"/>
  <c r="Y37"/>
  <c r="U38"/>
  <c r="V38"/>
  <c r="W38"/>
  <c r="X38"/>
  <c r="Y38"/>
  <c r="U39"/>
  <c r="V39"/>
  <c r="W39"/>
  <c r="X39"/>
  <c r="Y39"/>
  <c r="U40"/>
  <c r="V40"/>
  <c r="W40"/>
  <c r="X40"/>
  <c r="Y40"/>
  <c r="U41"/>
  <c r="V41"/>
  <c r="W41"/>
  <c r="X41"/>
  <c r="Y41"/>
  <c r="U42"/>
  <c r="V42"/>
  <c r="W42"/>
  <c r="X42"/>
  <c r="Y42"/>
  <c r="U43"/>
  <c r="V43"/>
  <c r="W43"/>
  <c r="X43"/>
  <c r="Y43"/>
  <c r="U44"/>
  <c r="V44"/>
  <c r="W44"/>
  <c r="X44"/>
  <c r="Y44"/>
  <c r="U45"/>
  <c r="V45"/>
  <c r="W45"/>
  <c r="X45"/>
  <c r="Y45"/>
  <c r="U46"/>
  <c r="V46"/>
  <c r="W46"/>
  <c r="X46"/>
  <c r="Y46"/>
  <c r="U47"/>
  <c r="V47"/>
  <c r="W47"/>
  <c r="X47"/>
  <c r="Y47"/>
  <c r="U48"/>
  <c r="V48"/>
  <c r="W48"/>
  <c r="X48"/>
  <c r="Y48"/>
  <c r="U49"/>
  <c r="V49"/>
  <c r="W49"/>
  <c r="X49"/>
  <c r="Y49"/>
  <c r="U50"/>
  <c r="V50"/>
  <c r="W50"/>
  <c r="X50"/>
  <c r="Y50"/>
  <c r="U51"/>
  <c r="V51"/>
  <c r="W51"/>
  <c r="X51"/>
  <c r="Y51"/>
  <c r="U52"/>
  <c r="V52"/>
  <c r="W52"/>
  <c r="X52"/>
  <c r="Y52"/>
  <c r="U53"/>
  <c r="V53"/>
  <c r="W53"/>
  <c r="X53"/>
  <c r="Y53"/>
  <c r="U54"/>
  <c r="V54"/>
  <c r="W54"/>
  <c r="X54"/>
  <c r="Y54"/>
  <c r="U55"/>
  <c r="V55"/>
  <c r="W55"/>
  <c r="X55"/>
  <c r="Y55"/>
  <c r="U56"/>
  <c r="V56"/>
  <c r="W56"/>
  <c r="X56"/>
  <c r="Y56"/>
  <c r="U57"/>
  <c r="V57"/>
  <c r="W57"/>
  <c r="X57"/>
  <c r="Y57"/>
  <c r="U58"/>
  <c r="V58"/>
  <c r="W58"/>
  <c r="X58"/>
  <c r="Y58"/>
  <c r="U59"/>
  <c r="V59"/>
  <c r="W59"/>
  <c r="X59"/>
  <c r="Y59"/>
  <c r="U60"/>
  <c r="V60"/>
  <c r="W60"/>
  <c r="X60"/>
  <c r="Y60"/>
  <c r="U61"/>
  <c r="V61"/>
  <c r="W61"/>
  <c r="X61"/>
  <c r="Y61"/>
  <c r="U62"/>
  <c r="V62"/>
  <c r="W62"/>
  <c r="X62"/>
  <c r="Y62"/>
  <c r="U63"/>
  <c r="V63"/>
  <c r="W63"/>
  <c r="X63"/>
  <c r="Y63"/>
  <c r="U64"/>
  <c r="V64"/>
  <c r="W64"/>
  <c r="X64"/>
  <c r="Y64"/>
  <c r="U65"/>
  <c r="V65"/>
  <c r="W65"/>
  <c r="X65"/>
  <c r="Y65"/>
  <c r="U66"/>
  <c r="V66"/>
  <c r="W66"/>
  <c r="X66"/>
  <c r="Y66"/>
  <c r="U67"/>
  <c r="V67"/>
  <c r="W67"/>
  <c r="X67"/>
  <c r="Y67"/>
  <c r="U68"/>
  <c r="V68"/>
  <c r="W68"/>
  <c r="X68"/>
  <c r="Y68"/>
  <c r="U69"/>
  <c r="V69"/>
  <c r="W69"/>
  <c r="X69"/>
  <c r="Y69"/>
  <c r="U70"/>
  <c r="V70"/>
  <c r="W70"/>
  <c r="X70"/>
  <c r="Y70"/>
  <c r="U71"/>
  <c r="V71"/>
  <c r="W71"/>
  <c r="X71"/>
  <c r="Y71"/>
  <c r="U72"/>
  <c r="V72"/>
  <c r="W72"/>
  <c r="X72"/>
  <c r="Y72"/>
  <c r="U73"/>
  <c r="V73"/>
  <c r="W73"/>
  <c r="X73"/>
  <c r="Y73"/>
  <c r="U74"/>
  <c r="V74"/>
  <c r="W74"/>
  <c r="X74"/>
  <c r="Y74"/>
  <c r="U75"/>
  <c r="V75"/>
  <c r="W75"/>
  <c r="X75"/>
  <c r="Y75"/>
  <c r="U76"/>
  <c r="V76"/>
  <c r="W76"/>
  <c r="X76"/>
  <c r="Y76"/>
  <c r="U77"/>
  <c r="V77"/>
  <c r="W77"/>
  <c r="X77"/>
  <c r="Y77"/>
  <c r="U78"/>
  <c r="V78"/>
  <c r="W78"/>
  <c r="X78"/>
  <c r="Y78"/>
  <c r="U79"/>
  <c r="V79"/>
  <c r="W79"/>
  <c r="X79"/>
  <c r="Y79"/>
  <c r="U80"/>
  <c r="V80"/>
  <c r="W80"/>
  <c r="X80"/>
  <c r="Y80"/>
  <c r="U81"/>
  <c r="V81"/>
  <c r="W81"/>
  <c r="X81"/>
  <c r="Y81"/>
  <c r="U82"/>
  <c r="V82"/>
  <c r="W82"/>
  <c r="X82"/>
  <c r="Y82"/>
  <c r="U83"/>
  <c r="V83"/>
  <c r="W83"/>
  <c r="X83"/>
  <c r="Y83"/>
  <c r="U84"/>
  <c r="V84"/>
  <c r="W84"/>
  <c r="X84"/>
  <c r="Y84"/>
  <c r="U85"/>
  <c r="V85"/>
  <c r="W85"/>
  <c r="X85"/>
  <c r="Y85"/>
  <c r="U86"/>
  <c r="V86"/>
  <c r="W86"/>
  <c r="X86"/>
  <c r="Y86"/>
  <c r="U87"/>
  <c r="V87"/>
  <c r="W87"/>
  <c r="X87"/>
  <c r="Y87"/>
  <c r="U88"/>
  <c r="V88"/>
  <c r="W88"/>
  <c r="X88"/>
  <c r="Y88"/>
  <c r="U89"/>
  <c r="V89"/>
  <c r="W89"/>
  <c r="X89"/>
  <c r="Y89"/>
  <c r="U90"/>
  <c r="V90"/>
  <c r="W90"/>
  <c r="X90"/>
  <c r="Y90"/>
  <c r="U91"/>
  <c r="V91"/>
  <c r="W91"/>
  <c r="X91"/>
  <c r="Y91"/>
  <c r="U92"/>
  <c r="V92"/>
  <c r="W92"/>
  <c r="X92"/>
  <c r="Y92"/>
  <c r="U93"/>
  <c r="V93"/>
  <c r="W93"/>
  <c r="X93"/>
  <c r="Y93"/>
  <c r="U94"/>
  <c r="V94"/>
  <c r="W94"/>
  <c r="X94"/>
  <c r="Y94"/>
  <c r="U95"/>
  <c r="V95"/>
  <c r="W95"/>
  <c r="X95"/>
  <c r="Y95"/>
  <c r="U96"/>
  <c r="V96"/>
  <c r="W96"/>
  <c r="X96"/>
  <c r="Y96"/>
  <c r="U97"/>
  <c r="V97"/>
  <c r="W97"/>
  <c r="X97"/>
  <c r="Y97"/>
  <c r="U98"/>
  <c r="V98"/>
  <c r="W98"/>
  <c r="X98"/>
  <c r="Y98"/>
  <c r="U99"/>
  <c r="V99"/>
  <c r="W99"/>
  <c r="X99"/>
  <c r="Y99"/>
  <c r="U100"/>
  <c r="V100"/>
  <c r="W100"/>
  <c r="X100"/>
  <c r="Y100"/>
  <c r="U101"/>
  <c r="V101"/>
  <c r="W101"/>
  <c r="X101"/>
  <c r="Y101"/>
  <c r="U102"/>
  <c r="V102"/>
  <c r="W102"/>
  <c r="X102"/>
  <c r="Y102"/>
  <c r="AA9"/>
  <c r="V9"/>
  <c r="W9"/>
  <c r="X9"/>
  <c r="Y9"/>
  <c r="U9"/>
  <c r="O10"/>
  <c r="P10"/>
  <c r="Q10"/>
  <c r="R10"/>
  <c r="S10"/>
  <c r="O11"/>
  <c r="P11"/>
  <c r="Q11"/>
  <c r="R11"/>
  <c r="S11"/>
  <c r="O12"/>
  <c r="P12"/>
  <c r="Q12"/>
  <c r="R12"/>
  <c r="S12"/>
  <c r="O13"/>
  <c r="P13"/>
  <c r="Q13"/>
  <c r="R13"/>
  <c r="S13"/>
  <c r="O14"/>
  <c r="P14"/>
  <c r="Q14"/>
  <c r="R14"/>
  <c r="S14"/>
  <c r="O15"/>
  <c r="P15"/>
  <c r="Q15"/>
  <c r="R15"/>
  <c r="S15"/>
  <c r="O16"/>
  <c r="P16"/>
  <c r="Q16"/>
  <c r="R16"/>
  <c r="S16"/>
  <c r="O17"/>
  <c r="P17"/>
  <c r="Q17"/>
  <c r="R17"/>
  <c r="S17"/>
  <c r="O18"/>
  <c r="P18"/>
  <c r="Q18"/>
  <c r="R18"/>
  <c r="S18"/>
  <c r="O19"/>
  <c r="P19"/>
  <c r="Q19"/>
  <c r="R19"/>
  <c r="S19"/>
  <c r="O20"/>
  <c r="P20"/>
  <c r="Q20"/>
  <c r="R20"/>
  <c r="S20"/>
  <c r="O21"/>
  <c r="P21"/>
  <c r="Q21"/>
  <c r="R21"/>
  <c r="S21"/>
  <c r="O22"/>
  <c r="P22"/>
  <c r="Q22"/>
  <c r="R22"/>
  <c r="S22"/>
  <c r="O23"/>
  <c r="P23"/>
  <c r="Q23"/>
  <c r="R23"/>
  <c r="S23"/>
  <c r="O24"/>
  <c r="P24"/>
  <c r="Q24"/>
  <c r="R24"/>
  <c r="S24"/>
  <c r="O25"/>
  <c r="P25"/>
  <c r="Q25"/>
  <c r="R25"/>
  <c r="S25"/>
  <c r="O26"/>
  <c r="P26"/>
  <c r="Q26"/>
  <c r="R26"/>
  <c r="S26"/>
  <c r="O27"/>
  <c r="P27"/>
  <c r="Q27"/>
  <c r="R27"/>
  <c r="S27"/>
  <c r="O28"/>
  <c r="P28"/>
  <c r="Q28"/>
  <c r="R28"/>
  <c r="S28"/>
  <c r="O29"/>
  <c r="P29"/>
  <c r="Q29"/>
  <c r="R29"/>
  <c r="S29"/>
  <c r="O30"/>
  <c r="P30"/>
  <c r="Q30"/>
  <c r="R30"/>
  <c r="S30"/>
  <c r="O31"/>
  <c r="P31"/>
  <c r="Q31"/>
  <c r="R31"/>
  <c r="S31"/>
  <c r="O32"/>
  <c r="P32"/>
  <c r="Q32"/>
  <c r="R32"/>
  <c r="S32"/>
  <c r="O33"/>
  <c r="P33"/>
  <c r="Q33"/>
  <c r="R33"/>
  <c r="S33"/>
  <c r="O34"/>
  <c r="P34"/>
  <c r="Q34"/>
  <c r="R34"/>
  <c r="S34"/>
  <c r="O35"/>
  <c r="P35"/>
  <c r="Q35"/>
  <c r="R35"/>
  <c r="S35"/>
  <c r="O36"/>
  <c r="P36"/>
  <c r="Q36"/>
  <c r="R36"/>
  <c r="S36"/>
  <c r="O37"/>
  <c r="P37"/>
  <c r="Q37"/>
  <c r="R37"/>
  <c r="S37"/>
  <c r="O38"/>
  <c r="P38"/>
  <c r="Q38"/>
  <c r="R38"/>
  <c r="S38"/>
  <c r="O39"/>
  <c r="P39"/>
  <c r="Q39"/>
  <c r="R39"/>
  <c r="S39"/>
  <c r="O40"/>
  <c r="P40"/>
  <c r="Q40"/>
  <c r="R40"/>
  <c r="S40"/>
  <c r="O41"/>
  <c r="P41"/>
  <c r="Q41"/>
  <c r="R41"/>
  <c r="S41"/>
  <c r="O42"/>
  <c r="P42"/>
  <c r="Q42"/>
  <c r="R42"/>
  <c r="S42"/>
  <c r="O43"/>
  <c r="P43"/>
  <c r="Q43"/>
  <c r="R43"/>
  <c r="S43"/>
  <c r="O44"/>
  <c r="P44"/>
  <c r="Q44"/>
  <c r="R44"/>
  <c r="S44"/>
  <c r="O45"/>
  <c r="P45"/>
  <c r="Q45"/>
  <c r="R45"/>
  <c r="S45"/>
  <c r="O46"/>
  <c r="P46"/>
  <c r="Q46"/>
  <c r="R46"/>
  <c r="S46"/>
  <c r="O47"/>
  <c r="P47"/>
  <c r="Q47"/>
  <c r="R47"/>
  <c r="S47"/>
  <c r="O48"/>
  <c r="P48"/>
  <c r="Q48"/>
  <c r="R48"/>
  <c r="S48"/>
  <c r="O49"/>
  <c r="P49"/>
  <c r="Q49"/>
  <c r="R49"/>
  <c r="S49"/>
  <c r="O50"/>
  <c r="P50"/>
  <c r="Q50"/>
  <c r="R50"/>
  <c r="S50"/>
  <c r="O51"/>
  <c r="P51"/>
  <c r="Q51"/>
  <c r="R51"/>
  <c r="S51"/>
  <c r="O52"/>
  <c r="P52"/>
  <c r="Q52"/>
  <c r="R52"/>
  <c r="S52"/>
  <c r="O53"/>
  <c r="P53"/>
  <c r="Q53"/>
  <c r="R53"/>
  <c r="S53"/>
  <c r="O54"/>
  <c r="P54"/>
  <c r="Q54"/>
  <c r="R54"/>
  <c r="S54"/>
  <c r="O55"/>
  <c r="P55"/>
  <c r="Q55"/>
  <c r="R55"/>
  <c r="S55"/>
  <c r="O56"/>
  <c r="P56"/>
  <c r="Q56"/>
  <c r="R56"/>
  <c r="S56"/>
  <c r="O57"/>
  <c r="P57"/>
  <c r="Q57"/>
  <c r="R57"/>
  <c r="S57"/>
  <c r="O58"/>
  <c r="P58"/>
  <c r="Q58"/>
  <c r="R58"/>
  <c r="S58"/>
  <c r="O59"/>
  <c r="P59"/>
  <c r="Q59"/>
  <c r="R59"/>
  <c r="S59"/>
  <c r="O60"/>
  <c r="P60"/>
  <c r="Q60"/>
  <c r="R60"/>
  <c r="S60"/>
  <c r="O61"/>
  <c r="P61"/>
  <c r="Q61"/>
  <c r="R61"/>
  <c r="S61"/>
  <c r="O62"/>
  <c r="P62"/>
  <c r="Q62"/>
  <c r="R62"/>
  <c r="S62"/>
  <c r="O63"/>
  <c r="P63"/>
  <c r="Q63"/>
  <c r="R63"/>
  <c r="S63"/>
  <c r="O64"/>
  <c r="P64"/>
  <c r="Q64"/>
  <c r="R64"/>
  <c r="S64"/>
  <c r="O65"/>
  <c r="P65"/>
  <c r="Q65"/>
  <c r="R65"/>
  <c r="S65"/>
  <c r="O66"/>
  <c r="P66"/>
  <c r="Q66"/>
  <c r="R66"/>
  <c r="S66"/>
  <c r="O67"/>
  <c r="P67"/>
  <c r="Q67"/>
  <c r="R67"/>
  <c r="S67"/>
  <c r="O68"/>
  <c r="P68"/>
  <c r="Q68"/>
  <c r="R68"/>
  <c r="S68"/>
  <c r="O69"/>
  <c r="P69"/>
  <c r="Q69"/>
  <c r="R69"/>
  <c r="S69"/>
  <c r="O70"/>
  <c r="P70"/>
  <c r="Q70"/>
  <c r="R70"/>
  <c r="S70"/>
  <c r="O71"/>
  <c r="P71"/>
  <c r="Q71"/>
  <c r="R71"/>
  <c r="S71"/>
  <c r="O72"/>
  <c r="P72"/>
  <c r="Q72"/>
  <c r="R72"/>
  <c r="S72"/>
  <c r="O73"/>
  <c r="P73"/>
  <c r="Q73"/>
  <c r="R73"/>
  <c r="S73"/>
  <c r="O74"/>
  <c r="P74"/>
  <c r="Q74"/>
  <c r="R74"/>
  <c r="S74"/>
  <c r="O75"/>
  <c r="P75"/>
  <c r="Q75"/>
  <c r="R75"/>
  <c r="S75"/>
  <c r="O76"/>
  <c r="P76"/>
  <c r="Q76"/>
  <c r="R76"/>
  <c r="S76"/>
  <c r="O77"/>
  <c r="P77"/>
  <c r="Q77"/>
  <c r="R77"/>
  <c r="S77"/>
  <c r="O78"/>
  <c r="P78"/>
  <c r="Q78"/>
  <c r="R78"/>
  <c r="S78"/>
  <c r="O79"/>
  <c r="P79"/>
  <c r="Q79"/>
  <c r="R79"/>
  <c r="S79"/>
  <c r="O80"/>
  <c r="P80"/>
  <c r="Q80"/>
  <c r="R80"/>
  <c r="S80"/>
  <c r="O81"/>
  <c r="P81"/>
  <c r="Q81"/>
  <c r="R81"/>
  <c r="S81"/>
  <c r="O82"/>
  <c r="P82"/>
  <c r="Q82"/>
  <c r="R82"/>
  <c r="S82"/>
  <c r="O83"/>
  <c r="P83"/>
  <c r="Q83"/>
  <c r="R83"/>
  <c r="S83"/>
  <c r="O84"/>
  <c r="P84"/>
  <c r="Q84"/>
  <c r="R84"/>
  <c r="S84"/>
  <c r="O85"/>
  <c r="P85"/>
  <c r="Q85"/>
  <c r="R85"/>
  <c r="S85"/>
  <c r="O86"/>
  <c r="P86"/>
  <c r="Q86"/>
  <c r="R86"/>
  <c r="S86"/>
  <c r="O87"/>
  <c r="P87"/>
  <c r="Q87"/>
  <c r="R87"/>
  <c r="S87"/>
  <c r="O88"/>
  <c r="P88"/>
  <c r="Q88"/>
  <c r="R88"/>
  <c r="S88"/>
  <c r="O89"/>
  <c r="P89"/>
  <c r="Q89"/>
  <c r="R89"/>
  <c r="S89"/>
  <c r="O90"/>
  <c r="P90"/>
  <c r="Q90"/>
  <c r="R90"/>
  <c r="S90"/>
  <c r="O91"/>
  <c r="P91"/>
  <c r="Q91"/>
  <c r="R91"/>
  <c r="S91"/>
  <c r="O92"/>
  <c r="P92"/>
  <c r="Q92"/>
  <c r="R92"/>
  <c r="S92"/>
  <c r="O93"/>
  <c r="P93"/>
  <c r="Q93"/>
  <c r="R93"/>
  <c r="S93"/>
  <c r="O94"/>
  <c r="P94"/>
  <c r="Q94"/>
  <c r="R94"/>
  <c r="S94"/>
  <c r="O95"/>
  <c r="P95"/>
  <c r="Q95"/>
  <c r="R95"/>
  <c r="S95"/>
  <c r="O96"/>
  <c r="P96"/>
  <c r="Q96"/>
  <c r="R96"/>
  <c r="S96"/>
  <c r="O97"/>
  <c r="P97"/>
  <c r="Q97"/>
  <c r="R97"/>
  <c r="S97"/>
  <c r="O98"/>
  <c r="P98"/>
  <c r="Q98"/>
  <c r="R98"/>
  <c r="S98"/>
  <c r="O99"/>
  <c r="P99"/>
  <c r="Q99"/>
  <c r="R99"/>
  <c r="S99"/>
  <c r="O100"/>
  <c r="P100"/>
  <c r="Q100"/>
  <c r="R100"/>
  <c r="S100"/>
  <c r="O101"/>
  <c r="P101"/>
  <c r="Q101"/>
  <c r="R101"/>
  <c r="S101"/>
  <c r="O102"/>
  <c r="P102"/>
  <c r="Q102"/>
  <c r="R102"/>
  <c r="S102"/>
  <c r="P9"/>
  <c r="Q9"/>
  <c r="R9"/>
  <c r="S9"/>
  <c r="O9"/>
  <c r="AN10"/>
  <c r="AN11"/>
  <c r="AN12"/>
  <c r="AN13"/>
  <c r="AN14"/>
  <c r="AN15"/>
  <c r="AN16"/>
  <c r="AN17"/>
  <c r="AN18"/>
  <c r="AN19"/>
  <c r="AN20"/>
  <c r="AN21"/>
  <c r="AN22"/>
  <c r="AN23"/>
  <c r="AN24"/>
  <c r="AN25"/>
  <c r="AN26"/>
  <c r="AN27"/>
  <c r="AN28"/>
  <c r="AN29"/>
  <c r="AN30"/>
  <c r="AN31"/>
  <c r="AN32"/>
  <c r="AN33"/>
  <c r="AN34"/>
  <c r="AN35"/>
  <c r="AN36"/>
  <c r="AN37"/>
  <c r="AN38"/>
  <c r="AN39"/>
  <c r="AN40"/>
  <c r="AN41"/>
  <c r="AN42"/>
  <c r="AN43"/>
  <c r="AN44"/>
  <c r="AN45"/>
  <c r="AN46"/>
  <c r="AN47"/>
  <c r="AN48"/>
  <c r="AN49"/>
  <c r="AN50"/>
  <c r="AN51"/>
  <c r="AN52"/>
  <c r="AN53"/>
  <c r="AN54"/>
  <c r="AN55"/>
  <c r="AN56"/>
  <c r="AN57"/>
  <c r="AN58"/>
  <c r="AN59"/>
  <c r="AN60"/>
  <c r="AN61"/>
  <c r="AN62"/>
  <c r="AN63"/>
  <c r="AN64"/>
  <c r="AN65"/>
  <c r="AN66"/>
  <c r="AN67"/>
  <c r="AN68"/>
  <c r="AN69"/>
  <c r="AN70"/>
  <c r="AN71"/>
  <c r="AN72"/>
  <c r="AN73"/>
  <c r="AN74"/>
  <c r="AN75"/>
  <c r="AN76"/>
  <c r="AN77"/>
  <c r="AN78"/>
  <c r="AN79"/>
  <c r="AN80"/>
  <c r="AN81"/>
  <c r="AN82"/>
  <c r="AN83"/>
  <c r="AN84"/>
  <c r="AN85"/>
  <c r="AN86"/>
  <c r="AN87"/>
  <c r="AN88"/>
  <c r="AN89"/>
  <c r="AN90"/>
  <c r="AN91"/>
  <c r="AN92"/>
  <c r="AN93"/>
  <c r="AN94"/>
  <c r="AN95"/>
  <c r="AN96"/>
  <c r="AN97"/>
  <c r="AN98"/>
  <c r="AN99"/>
  <c r="AN100"/>
  <c r="AN101"/>
  <c r="AN102"/>
  <c r="AN9"/>
  <c r="AM67"/>
  <c r="AM68"/>
  <c r="AM69"/>
  <c r="AM70"/>
  <c r="AM71"/>
  <c r="AM72"/>
  <c r="AM73"/>
  <c r="AM74"/>
  <c r="AM75"/>
  <c r="AM76"/>
  <c r="AM77"/>
  <c r="AM78"/>
  <c r="AM79"/>
  <c r="AM80"/>
  <c r="AM81"/>
  <c r="AM82"/>
  <c r="AM83"/>
  <c r="AM84"/>
  <c r="AM85"/>
  <c r="AM86"/>
  <c r="AM87"/>
  <c r="AM88"/>
  <c r="AM89"/>
  <c r="AM90"/>
  <c r="AM91"/>
  <c r="AM92"/>
  <c r="AM93"/>
  <c r="AM94"/>
  <c r="AM95"/>
  <c r="AM96"/>
  <c r="AM97"/>
  <c r="AM98"/>
  <c r="AM99"/>
  <c r="AM100"/>
  <c r="AM101"/>
  <c r="AM102"/>
  <c r="AF10"/>
  <c r="AF11"/>
  <c r="AF12"/>
  <c r="AF13"/>
  <c r="AF14"/>
  <c r="AF15"/>
  <c r="AF16"/>
  <c r="AF17"/>
  <c r="AF18"/>
  <c r="AF19"/>
  <c r="AF20"/>
  <c r="AF21"/>
  <c r="AF22"/>
  <c r="AF23"/>
  <c r="AF24"/>
  <c r="AF25"/>
  <c r="AF26"/>
  <c r="AF27"/>
  <c r="AF28"/>
  <c r="AF29"/>
  <c r="AF30"/>
  <c r="AF31"/>
  <c r="AF32"/>
  <c r="AF33"/>
  <c r="AF34"/>
  <c r="AF35"/>
  <c r="AF36"/>
  <c r="AF37"/>
  <c r="AF38"/>
  <c r="AF39"/>
  <c r="AF40"/>
  <c r="AF41"/>
  <c r="AF42"/>
  <c r="AF43"/>
  <c r="AF44"/>
  <c r="AF45"/>
  <c r="AF46"/>
  <c r="AF47"/>
  <c r="AF48"/>
  <c r="AF49"/>
  <c r="AF50"/>
  <c r="AF51"/>
  <c r="AF52"/>
  <c r="AF53"/>
  <c r="AF54"/>
  <c r="AF55"/>
  <c r="AF56"/>
  <c r="AF57"/>
  <c r="AF58"/>
  <c r="AF59"/>
  <c r="AF60"/>
  <c r="AF61"/>
  <c r="AF62"/>
  <c r="AF63"/>
  <c r="AF64"/>
  <c r="AF65"/>
  <c r="AF66"/>
  <c r="AF67"/>
  <c r="AF68"/>
  <c r="AF69"/>
  <c r="AF70"/>
  <c r="AF71"/>
  <c r="AF72"/>
  <c r="AF73"/>
  <c r="AF74"/>
  <c r="AF75"/>
  <c r="AF76"/>
  <c r="AF77"/>
  <c r="AF78"/>
  <c r="AF79"/>
  <c r="AF80"/>
  <c r="AF81"/>
  <c r="AF82"/>
  <c r="AF83"/>
  <c r="AF84"/>
  <c r="AF85"/>
  <c r="AF86"/>
  <c r="AF87"/>
  <c r="AF88"/>
  <c r="AF89"/>
  <c r="AF90"/>
  <c r="AF91"/>
  <c r="AF92"/>
  <c r="AF93"/>
  <c r="AF94"/>
  <c r="AF95"/>
  <c r="AF96"/>
  <c r="AF97"/>
  <c r="AF98"/>
  <c r="AF99"/>
  <c r="AF100"/>
  <c r="AF101"/>
  <c r="AF102"/>
  <c r="AF9"/>
  <c r="Z10"/>
  <c r="Z11"/>
  <c r="Z12"/>
  <c r="Z13"/>
  <c r="Z14"/>
  <c r="Z15"/>
  <c r="Z16"/>
  <c r="Z17"/>
  <c r="Z18"/>
  <c r="Z19"/>
  <c r="Z20"/>
  <c r="Z21"/>
  <c r="Z22"/>
  <c r="Z23"/>
  <c r="Z24"/>
  <c r="Z25"/>
  <c r="Z26"/>
  <c r="Z27"/>
  <c r="Z28"/>
  <c r="Z29"/>
  <c r="Z30"/>
  <c r="Z31"/>
  <c r="Z32"/>
  <c r="Z33"/>
  <c r="Z34"/>
  <c r="Z35"/>
  <c r="Z36"/>
  <c r="Z37"/>
  <c r="Z38"/>
  <c r="Z39"/>
  <c r="Z40"/>
  <c r="Z41"/>
  <c r="Z42"/>
  <c r="Z43"/>
  <c r="Z44"/>
  <c r="Z45"/>
  <c r="Z46"/>
  <c r="Z47"/>
  <c r="Z48"/>
  <c r="Z49"/>
  <c r="Z50"/>
  <c r="Z51"/>
  <c r="Z52"/>
  <c r="Z53"/>
  <c r="Z54"/>
  <c r="Z55"/>
  <c r="Z56"/>
  <c r="Z57"/>
  <c r="Z58"/>
  <c r="Z59"/>
  <c r="Z60"/>
  <c r="Z61"/>
  <c r="Z62"/>
  <c r="Z63"/>
  <c r="Z64"/>
  <c r="Z65"/>
  <c r="Z66"/>
  <c r="Z67"/>
  <c r="Z68"/>
  <c r="Z69"/>
  <c r="Z70"/>
  <c r="Z71"/>
  <c r="Z72"/>
  <c r="Z73"/>
  <c r="Z74"/>
  <c r="Z75"/>
  <c r="Z76"/>
  <c r="Z77"/>
  <c r="Z78"/>
  <c r="Z79"/>
  <c r="Z80"/>
  <c r="Z81"/>
  <c r="Z82"/>
  <c r="Z83"/>
  <c r="Z84"/>
  <c r="Z85"/>
  <c r="Z86"/>
  <c r="Z87"/>
  <c r="Z88"/>
  <c r="Z89"/>
  <c r="Z90"/>
  <c r="Z91"/>
  <c r="Z92"/>
  <c r="Z93"/>
  <c r="Z94"/>
  <c r="Z95"/>
  <c r="Z96"/>
  <c r="Z97"/>
  <c r="Z98"/>
  <c r="Z99"/>
  <c r="Z100"/>
  <c r="Z101"/>
  <c r="Z102"/>
  <c r="Z9"/>
  <c r="T10"/>
  <c r="T11"/>
  <c r="T12"/>
  <c r="T13"/>
  <c r="T14"/>
  <c r="T15"/>
  <c r="T16"/>
  <c r="T17"/>
  <c r="T18"/>
  <c r="T19"/>
  <c r="T20"/>
  <c r="T21"/>
  <c r="T22"/>
  <c r="T23"/>
  <c r="T24"/>
  <c r="T25"/>
  <c r="T26"/>
  <c r="T27"/>
  <c r="T28"/>
  <c r="T29"/>
  <c r="T30"/>
  <c r="T31"/>
  <c r="T32"/>
  <c r="T33"/>
  <c r="T34"/>
  <c r="T35"/>
  <c r="T36"/>
  <c r="T37"/>
  <c r="T38"/>
  <c r="T39"/>
  <c r="T40"/>
  <c r="T41"/>
  <c r="T42"/>
  <c r="T43"/>
  <c r="T44"/>
  <c r="T45"/>
  <c r="T46"/>
  <c r="T47"/>
  <c r="T48"/>
  <c r="T49"/>
  <c r="T50"/>
  <c r="T51"/>
  <c r="T52"/>
  <c r="T53"/>
  <c r="T54"/>
  <c r="T55"/>
  <c r="T56"/>
  <c r="T57"/>
  <c r="T58"/>
  <c r="T59"/>
  <c r="T60"/>
  <c r="T61"/>
  <c r="T62"/>
  <c r="T63"/>
  <c r="T64"/>
  <c r="T65"/>
  <c r="T66"/>
  <c r="T67"/>
  <c r="T68"/>
  <c r="T69"/>
  <c r="T70"/>
  <c r="T71"/>
  <c r="T72"/>
  <c r="T73"/>
  <c r="T74"/>
  <c r="T75"/>
  <c r="T76"/>
  <c r="T77"/>
  <c r="T78"/>
  <c r="T79"/>
  <c r="T80"/>
  <c r="T81"/>
  <c r="T82"/>
  <c r="T83"/>
  <c r="T84"/>
  <c r="T85"/>
  <c r="T86"/>
  <c r="T87"/>
  <c r="T88"/>
  <c r="T89"/>
  <c r="T90"/>
  <c r="T91"/>
  <c r="T92"/>
  <c r="T93"/>
  <c r="T94"/>
  <c r="T95"/>
  <c r="T96"/>
  <c r="T97"/>
  <c r="T98"/>
  <c r="T99"/>
  <c r="T100"/>
  <c r="T101"/>
  <c r="T102"/>
  <c r="T9"/>
  <c r="N67"/>
  <c r="N68"/>
  <c r="N69"/>
  <c r="N70"/>
  <c r="N71"/>
  <c r="N72"/>
  <c r="N73"/>
  <c r="N74"/>
  <c r="N75"/>
  <c r="N76"/>
  <c r="N77"/>
  <c r="N78"/>
  <c r="N79"/>
  <c r="N80"/>
  <c r="N81"/>
  <c r="N82"/>
  <c r="N83"/>
  <c r="N84"/>
  <c r="N85"/>
  <c r="N86"/>
  <c r="N87"/>
  <c r="N88"/>
  <c r="N89"/>
  <c r="N90"/>
  <c r="N91"/>
  <c r="N92"/>
  <c r="N93"/>
  <c r="N94"/>
  <c r="N95"/>
  <c r="N96"/>
  <c r="N97"/>
  <c r="N98"/>
  <c r="N99"/>
  <c r="N100"/>
  <c r="N101"/>
  <c r="N102"/>
  <c l="1" r="I10"/>
  <c r="J10"/>
  <c r="K10"/>
  <c r="L10"/>
  <c r="M10"/>
  <c r="N10"/>
  <c r="I11"/>
  <c r="J11"/>
  <c r="K11"/>
  <c r="L11"/>
  <c r="M11"/>
  <c r="N11"/>
  <c r="I12"/>
  <c r="J12"/>
  <c r="K12"/>
  <c r="L12"/>
  <c r="M12"/>
  <c r="N12"/>
  <c r="I13"/>
  <c r="J13"/>
  <c r="K13"/>
  <c r="L13"/>
  <c r="M13"/>
  <c r="N13"/>
  <c r="I14"/>
  <c r="J14"/>
  <c r="K14"/>
  <c r="L14"/>
  <c r="M14"/>
  <c r="N14"/>
  <c r="I15"/>
  <c r="J15"/>
  <c r="K15"/>
  <c r="L15"/>
  <c r="M15"/>
  <c r="N15"/>
  <c r="I16"/>
  <c r="J16"/>
  <c r="K16"/>
  <c r="L16"/>
  <c r="M16"/>
  <c r="N16"/>
  <c r="I17"/>
  <c r="J17"/>
  <c r="K17"/>
  <c r="L17"/>
  <c r="M17"/>
  <c r="N17"/>
  <c r="I18"/>
  <c r="J18"/>
  <c r="K18"/>
  <c r="L18"/>
  <c r="M18"/>
  <c r="N18"/>
  <c r="I19"/>
  <c r="J19"/>
  <c r="K19"/>
  <c r="L19"/>
  <c r="M19"/>
  <c r="N19"/>
  <c r="I20"/>
  <c r="J20"/>
  <c r="K20"/>
  <c r="L20"/>
  <c r="M20"/>
  <c r="N20"/>
  <c r="I21"/>
  <c r="J21"/>
  <c r="K21"/>
  <c r="L21"/>
  <c r="M21"/>
  <c r="N21"/>
  <c r="I22"/>
  <c r="J22"/>
  <c r="K22"/>
  <c r="L22"/>
  <c r="M22"/>
  <c r="N22"/>
  <c r="I23"/>
  <c r="J23"/>
  <c r="K23"/>
  <c r="L23"/>
  <c r="M23"/>
  <c r="N23"/>
  <c r="I24"/>
  <c r="J24"/>
  <c r="K24"/>
  <c r="L24"/>
  <c r="M24"/>
  <c r="N24"/>
  <c r="I25"/>
  <c r="J25"/>
  <c r="K25"/>
  <c r="L25"/>
  <c r="M25"/>
  <c r="N25"/>
  <c r="I26"/>
  <c r="J26"/>
  <c r="K26"/>
  <c r="L26"/>
  <c r="M26"/>
  <c r="N26"/>
  <c r="I27"/>
  <c r="J27"/>
  <c r="K27"/>
  <c r="L27"/>
  <c r="M27"/>
  <c r="N27"/>
  <c r="I28"/>
  <c r="J28"/>
  <c r="K28"/>
  <c r="L28"/>
  <c r="M28"/>
  <c r="N28"/>
  <c r="I29"/>
  <c r="J29"/>
  <c r="K29"/>
  <c r="L29"/>
  <c r="M29"/>
  <c r="N29"/>
  <c r="I30"/>
  <c r="J30"/>
  <c r="K30"/>
  <c r="L30"/>
  <c r="M30"/>
  <c r="N30"/>
  <c r="I31"/>
  <c r="J31"/>
  <c r="K31"/>
  <c r="L31"/>
  <c r="M31"/>
  <c r="N31"/>
  <c r="I32"/>
  <c r="J32"/>
  <c r="K32"/>
  <c r="L32"/>
  <c r="M32"/>
  <c r="N32"/>
  <c r="I33"/>
  <c r="J33"/>
  <c r="K33"/>
  <c r="L33"/>
  <c r="M33"/>
  <c r="N33"/>
  <c r="I34"/>
  <c r="J34"/>
  <c r="K34"/>
  <c r="L34"/>
  <c r="M34"/>
  <c r="N34"/>
  <c r="I35"/>
  <c r="J35"/>
  <c r="K35"/>
  <c r="L35"/>
  <c r="M35"/>
  <c r="N35"/>
  <c r="I36"/>
  <c r="J36"/>
  <c r="K36"/>
  <c r="L36"/>
  <c r="M36"/>
  <c r="N36"/>
  <c r="I37"/>
  <c r="J37"/>
  <c r="K37"/>
  <c r="L37"/>
  <c r="M37"/>
  <c r="N37"/>
  <c r="I38"/>
  <c r="J38"/>
  <c r="K38"/>
  <c r="L38"/>
  <c r="M38"/>
  <c r="N38"/>
  <c r="I39"/>
  <c r="J39"/>
  <c r="K39"/>
  <c r="L39"/>
  <c r="M39"/>
  <c r="N39"/>
  <c r="I40"/>
  <c r="J40"/>
  <c r="K40"/>
  <c r="L40"/>
  <c r="M40"/>
  <c r="N40"/>
  <c r="I41"/>
  <c r="J41"/>
  <c r="K41"/>
  <c r="L41"/>
  <c r="M41"/>
  <c r="N41"/>
  <c r="I42"/>
  <c r="J42"/>
  <c r="K42"/>
  <c r="L42"/>
  <c r="M42"/>
  <c r="N42"/>
  <c r="I43"/>
  <c r="J43"/>
  <c r="K43"/>
  <c r="L43"/>
  <c r="M43"/>
  <c r="N43"/>
  <c r="I44"/>
  <c r="J44"/>
  <c r="K44"/>
  <c r="L44"/>
  <c r="M44"/>
  <c r="N44"/>
  <c r="I45"/>
  <c r="J45"/>
  <c r="K45"/>
  <c r="L45"/>
  <c r="M45"/>
  <c r="N45"/>
  <c r="I46"/>
  <c r="J46"/>
  <c r="K46"/>
  <c r="L46"/>
  <c r="M46"/>
  <c r="N46"/>
  <c r="I47"/>
  <c r="J47"/>
  <c r="K47"/>
  <c r="L47"/>
  <c r="M47"/>
  <c r="N47"/>
  <c r="I48"/>
  <c r="J48"/>
  <c r="K48"/>
  <c r="L48"/>
  <c r="M48"/>
  <c r="N48"/>
  <c r="I49"/>
  <c r="J49"/>
  <c r="K49"/>
  <c r="L49"/>
  <c r="M49"/>
  <c r="N49"/>
  <c r="I50"/>
  <c r="J50"/>
  <c r="K50"/>
  <c r="L50"/>
  <c r="M50"/>
  <c r="N50"/>
  <c r="I51"/>
  <c r="J51"/>
  <c r="K51"/>
  <c r="L51"/>
  <c r="M51"/>
  <c r="N51"/>
  <c r="I52"/>
  <c r="J52"/>
  <c r="K52"/>
  <c r="L52"/>
  <c r="M52"/>
  <c r="N52"/>
  <c r="I53"/>
  <c r="J53"/>
  <c r="K53"/>
  <c r="L53"/>
  <c r="M53"/>
  <c r="N53"/>
  <c r="I54"/>
  <c r="J54"/>
  <c r="K54"/>
  <c r="L54"/>
  <c r="M54"/>
  <c r="N54"/>
  <c r="I55"/>
  <c r="J55"/>
  <c r="K55"/>
  <c r="L55"/>
  <c r="M55"/>
  <c r="N55"/>
  <c r="I56"/>
  <c r="J56"/>
  <c r="K56"/>
  <c r="L56"/>
  <c r="M56"/>
  <c r="N56"/>
  <c r="I57"/>
  <c r="J57"/>
  <c r="K57"/>
  <c r="L57"/>
  <c r="M57"/>
  <c r="N57"/>
  <c r="I58"/>
  <c r="J58"/>
  <c r="K58"/>
  <c r="L58"/>
  <c r="M58"/>
  <c r="N58"/>
  <c r="I59"/>
  <c r="J59"/>
  <c r="K59"/>
  <c r="L59"/>
  <c r="M59"/>
  <c r="N59"/>
  <c r="I60"/>
  <c r="J60"/>
  <c r="K60"/>
  <c r="L60"/>
  <c r="M60"/>
  <c r="N60"/>
  <c r="I61"/>
  <c r="J61"/>
  <c r="K61"/>
  <c r="L61"/>
  <c r="M61"/>
  <c r="N61"/>
  <c r="I62"/>
  <c r="J62"/>
  <c r="K62"/>
  <c r="L62"/>
  <c r="M62"/>
  <c r="N62"/>
  <c r="I63"/>
  <c r="J63"/>
  <c r="K63"/>
  <c r="L63"/>
  <c r="M63"/>
  <c r="N63"/>
  <c r="I64"/>
  <c r="J64"/>
  <c r="K64"/>
  <c r="L64"/>
  <c r="M64"/>
  <c r="N64"/>
  <c r="I65"/>
  <c r="J65"/>
  <c r="K65"/>
  <c r="L65"/>
  <c r="M65"/>
  <c r="N65"/>
  <c r="I66"/>
  <c r="J66"/>
  <c r="K66"/>
  <c r="L66"/>
  <c r="M66"/>
  <c r="N66"/>
  <c r="I67"/>
  <c r="J67"/>
  <c r="K67"/>
  <c r="L67"/>
  <c r="M67"/>
  <c r="I68"/>
  <c r="J68"/>
  <c r="K68"/>
  <c r="L68"/>
  <c r="M68"/>
  <c r="I69"/>
  <c r="J69"/>
  <c r="K69"/>
  <c r="L69"/>
  <c r="M69"/>
  <c r="I70"/>
  <c r="J70"/>
  <c r="K70"/>
  <c r="L70"/>
  <c r="M70"/>
  <c r="I71"/>
  <c r="J71"/>
  <c r="K71"/>
  <c r="L71"/>
  <c r="M71"/>
  <c r="I72"/>
  <c r="J72"/>
  <c r="K72"/>
  <c r="L72"/>
  <c r="M72"/>
  <c r="I73"/>
  <c r="J73"/>
  <c r="K73"/>
  <c r="L73"/>
  <c r="M73"/>
  <c r="I74"/>
  <c r="J74"/>
  <c r="K74"/>
  <c r="L74"/>
  <c r="M74"/>
  <c r="I75"/>
  <c r="J75"/>
  <c r="K75"/>
  <c r="L75"/>
  <c r="M75"/>
  <c r="I76"/>
  <c r="J76"/>
  <c r="K76"/>
  <c r="L76"/>
  <c r="M76"/>
  <c r="I77"/>
  <c r="J77"/>
  <c r="K77"/>
  <c r="L77"/>
  <c r="M77"/>
  <c r="I78"/>
  <c r="J78"/>
  <c r="K78"/>
  <c r="L78"/>
  <c r="M78"/>
  <c r="I79"/>
  <c r="J79"/>
  <c r="K79"/>
  <c r="L79"/>
  <c r="M79"/>
  <c r="I80"/>
  <c r="J80"/>
  <c r="K80"/>
  <c r="L80"/>
  <c r="M80"/>
  <c r="I81"/>
  <c r="J81"/>
  <c r="K81"/>
  <c r="L81"/>
  <c r="M81"/>
  <c r="I82"/>
  <c r="J82"/>
  <c r="K82"/>
  <c r="L82"/>
  <c r="M82"/>
  <c r="I83"/>
  <c r="J83"/>
  <c r="K83"/>
  <c r="L83"/>
  <c r="M83"/>
  <c r="I84"/>
  <c r="J84"/>
  <c r="K84"/>
  <c r="L84"/>
  <c r="M84"/>
  <c r="I85"/>
  <c r="J85"/>
  <c r="K85"/>
  <c r="L85"/>
  <c r="M85"/>
  <c r="I86"/>
  <c r="J86"/>
  <c r="K86"/>
  <c r="L86"/>
  <c r="M86"/>
  <c r="I87"/>
  <c r="J87"/>
  <c r="K87"/>
  <c r="L87"/>
  <c r="M87"/>
  <c r="I88"/>
  <c r="J88"/>
  <c r="K88"/>
  <c r="L88"/>
  <c r="M88"/>
  <c r="I89"/>
  <c r="J89"/>
  <c r="K89"/>
  <c r="L89"/>
  <c r="M89"/>
  <c r="I90"/>
  <c r="J90"/>
  <c r="K90"/>
  <c r="L90"/>
  <c r="M90"/>
  <c r="I91"/>
  <c r="J91"/>
  <c r="K91"/>
  <c r="L91"/>
  <c r="M91"/>
  <c r="I92"/>
  <c r="J92"/>
  <c r="K92"/>
  <c r="L92"/>
  <c r="M92"/>
  <c r="I93"/>
  <c r="J93"/>
  <c r="K93"/>
  <c r="L93"/>
  <c r="M93"/>
  <c r="I94"/>
  <c r="J94"/>
  <c r="K94"/>
  <c r="L94"/>
  <c r="M94"/>
  <c r="I95"/>
  <c r="J95"/>
  <c r="K95"/>
  <c r="L95"/>
  <c r="M95"/>
  <c r="I96"/>
  <c r="J96"/>
  <c r="K96"/>
  <c r="L96"/>
  <c r="M96"/>
  <c r="I97"/>
  <c r="J97"/>
  <c r="K97"/>
  <c r="L97"/>
  <c r="M97"/>
  <c r="I98"/>
  <c r="J98"/>
  <c r="K98"/>
  <c r="L98"/>
  <c r="M98"/>
  <c r="I99"/>
  <c r="J99"/>
  <c r="K99"/>
  <c r="L99"/>
  <c r="M99"/>
  <c r="I100"/>
  <c r="J100"/>
  <c r="K100"/>
  <c r="L100"/>
  <c r="M100"/>
  <c r="I101"/>
  <c r="J101"/>
  <c r="K101"/>
  <c r="L101"/>
  <c r="M101"/>
  <c r="I102"/>
  <c r="J102"/>
  <c r="K102"/>
  <c r="L102"/>
  <c r="M102"/>
  <c r="I104"/>
  <c r="J104"/>
  <c r="K104"/>
  <c r="L104"/>
  <c r="M104"/>
  <c r="I105"/>
  <c r="J105"/>
  <c r="K105"/>
  <c r="L105"/>
  <c r="M105"/>
  <c r="I106"/>
  <c r="J106"/>
  <c r="K106"/>
  <c r="L106"/>
  <c r="M106"/>
  <c r="J9"/>
  <c r="K9"/>
  <c r="L9"/>
  <c r="M9"/>
  <c r="H67"/>
  <c r="H68"/>
  <c r="H69"/>
  <c r="H70"/>
  <c r="H71"/>
  <c r="H72"/>
  <c r="H73"/>
  <c r="H74"/>
  <c r="H75"/>
  <c r="H76"/>
  <c r="H77"/>
  <c r="H78"/>
  <c r="H79"/>
  <c r="H80"/>
  <c r="H81"/>
  <c r="H82"/>
  <c r="H83"/>
  <c r="H84"/>
  <c r="H85"/>
  <c r="H86"/>
  <c r="H87"/>
  <c r="H88"/>
  <c r="H89"/>
  <c r="H90"/>
  <c r="H91"/>
  <c r="H92"/>
  <c r="H93"/>
  <c r="H94"/>
  <c r="H95"/>
  <c r="H96"/>
  <c r="H97"/>
  <c r="H98"/>
  <c r="H99"/>
  <c r="H100"/>
  <c r="H101"/>
  <c r="H102"/>
  <c r="I9"/>
  <c r="N9"/>
  <c r="C10"/>
  <c r="D10"/>
  <c r="E10"/>
  <c r="F10"/>
  <c r="G10"/>
  <c r="H10"/>
  <c r="AM10"/>
  <c r="C11"/>
  <c r="D11"/>
  <c r="E11"/>
  <c r="F11"/>
  <c r="G11"/>
  <c r="H11"/>
  <c r="AM11"/>
  <c r="C12"/>
  <c r="D12"/>
  <c r="E12"/>
  <c r="F12"/>
  <c r="G12"/>
  <c r="H12"/>
  <c r="AM12"/>
  <c r="C13"/>
  <c r="D13"/>
  <c r="E13"/>
  <c r="F13"/>
  <c r="G13"/>
  <c r="H13"/>
  <c r="AM13"/>
  <c r="C14"/>
  <c r="D14"/>
  <c r="E14"/>
  <c r="F14"/>
  <c r="G14"/>
  <c r="H14"/>
  <c r="AM14"/>
  <c r="C15"/>
  <c r="D15"/>
  <c r="E15"/>
  <c r="F15"/>
  <c r="G15"/>
  <c r="H15"/>
  <c r="AM15"/>
  <c r="C16"/>
  <c r="D16"/>
  <c r="E16"/>
  <c r="F16"/>
  <c r="G16"/>
  <c r="H16"/>
  <c r="AM16"/>
  <c r="C17"/>
  <c r="D17"/>
  <c r="E17"/>
  <c r="F17"/>
  <c r="G17"/>
  <c r="H17"/>
  <c r="AM17"/>
  <c r="C18"/>
  <c r="D18"/>
  <c r="E18"/>
  <c r="F18"/>
  <c r="G18"/>
  <c r="H18"/>
  <c r="AM18"/>
  <c r="C19"/>
  <c r="D19"/>
  <c r="E19"/>
  <c r="F19"/>
  <c r="G19"/>
  <c r="H19"/>
  <c r="AM19"/>
  <c r="C20"/>
  <c r="D20"/>
  <c r="E20"/>
  <c r="F20"/>
  <c r="G20"/>
  <c r="H20"/>
  <c r="AM20"/>
  <c r="C21"/>
  <c r="D21"/>
  <c r="E21"/>
  <c r="F21"/>
  <c r="G21"/>
  <c r="H21"/>
  <c r="AM21"/>
  <c r="C22"/>
  <c r="D22"/>
  <c r="E22"/>
  <c r="F22"/>
  <c r="G22"/>
  <c r="H22"/>
  <c r="AM22"/>
  <c r="C23"/>
  <c r="D23"/>
  <c r="E23"/>
  <c r="F23"/>
  <c r="G23"/>
  <c r="H23"/>
  <c r="AM23"/>
  <c r="C24"/>
  <c r="D24"/>
  <c r="E24"/>
  <c r="F24"/>
  <c r="G24"/>
  <c r="H24"/>
  <c r="AM24"/>
  <c r="C25"/>
  <c r="D25"/>
  <c r="E25"/>
  <c r="F25"/>
  <c r="G25"/>
  <c r="H25"/>
  <c r="AM25"/>
  <c r="C26"/>
  <c r="D26"/>
  <c r="E26"/>
  <c r="F26"/>
  <c r="G26"/>
  <c r="H26"/>
  <c r="AM26"/>
  <c r="C27"/>
  <c r="D27"/>
  <c r="E27"/>
  <c r="F27"/>
  <c r="G27"/>
  <c r="H27"/>
  <c r="AM27"/>
  <c r="C28"/>
  <c r="D28"/>
  <c r="E28"/>
  <c r="F28"/>
  <c r="G28"/>
  <c r="H28"/>
  <c r="AM28"/>
  <c r="C29"/>
  <c r="D29"/>
  <c r="E29"/>
  <c r="F29"/>
  <c r="G29"/>
  <c r="H29"/>
  <c r="AM29"/>
  <c r="C30"/>
  <c r="D30"/>
  <c r="E30"/>
  <c r="F30"/>
  <c r="G30"/>
  <c r="H30"/>
  <c r="AM30"/>
  <c r="C31"/>
  <c r="D31"/>
  <c r="E31"/>
  <c r="F31"/>
  <c r="G31"/>
  <c r="H31"/>
  <c r="AM31"/>
  <c r="C32"/>
  <c r="D32"/>
  <c r="E32"/>
  <c r="F32"/>
  <c r="G32"/>
  <c r="H32"/>
  <c r="AM32"/>
  <c r="C33"/>
  <c r="D33"/>
  <c r="E33"/>
  <c r="F33"/>
  <c r="G33"/>
  <c r="H33"/>
  <c r="AM33"/>
  <c r="C34"/>
  <c r="D34"/>
  <c r="E34"/>
  <c r="F34"/>
  <c r="G34"/>
  <c r="H34"/>
  <c r="AM34"/>
  <c r="C35"/>
  <c r="D35"/>
  <c r="E35"/>
  <c r="F35"/>
  <c r="G35"/>
  <c r="H35"/>
  <c r="AM35"/>
  <c r="C36"/>
  <c r="D36"/>
  <c r="E36"/>
  <c r="F36"/>
  <c r="G36"/>
  <c r="H36"/>
  <c r="AM36"/>
  <c r="C37"/>
  <c r="D37"/>
  <c r="E37"/>
  <c r="F37"/>
  <c r="G37"/>
  <c r="H37"/>
  <c r="AM37"/>
  <c r="C38"/>
  <c r="D38"/>
  <c r="E38"/>
  <c r="F38"/>
  <c r="G38"/>
  <c r="H38"/>
  <c r="AM38"/>
  <c r="C39"/>
  <c r="D39"/>
  <c r="E39"/>
  <c r="F39"/>
  <c r="G39"/>
  <c r="H39"/>
  <c r="AM39"/>
  <c r="C40"/>
  <c r="D40"/>
  <c r="E40"/>
  <c r="F40"/>
  <c r="G40"/>
  <c r="H40"/>
  <c r="AM40"/>
  <c r="C41"/>
  <c r="D41"/>
  <c r="E41"/>
  <c r="F41"/>
  <c r="G41"/>
  <c r="H41"/>
  <c r="AM41"/>
  <c r="C42"/>
  <c r="D42"/>
  <c r="E42"/>
  <c r="F42"/>
  <c r="G42"/>
  <c r="H42"/>
  <c r="AM42"/>
  <c r="C43"/>
  <c r="D43"/>
  <c r="E43"/>
  <c r="F43"/>
  <c r="G43"/>
  <c r="H43"/>
  <c r="AM43"/>
  <c r="C44"/>
  <c r="D44"/>
  <c r="E44"/>
  <c r="F44"/>
  <c r="G44"/>
  <c r="H44"/>
  <c r="AM44"/>
  <c r="C45"/>
  <c r="D45"/>
  <c r="E45"/>
  <c r="F45"/>
  <c r="G45"/>
  <c r="H45"/>
  <c r="AM45"/>
  <c r="C46"/>
  <c r="D46"/>
  <c r="E46"/>
  <c r="F46"/>
  <c r="G46"/>
  <c r="H46"/>
  <c r="AM46"/>
  <c r="C47"/>
  <c r="D47"/>
  <c r="E47"/>
  <c r="F47"/>
  <c r="G47"/>
  <c r="H47"/>
  <c r="AM47"/>
  <c r="C48"/>
  <c r="D48"/>
  <c r="E48"/>
  <c r="F48"/>
  <c r="G48"/>
  <c r="H48"/>
  <c r="AM48"/>
  <c r="C49"/>
  <c r="D49"/>
  <c r="E49"/>
  <c r="F49"/>
  <c r="G49"/>
  <c r="H49"/>
  <c r="AM49"/>
  <c r="C50"/>
  <c r="D50"/>
  <c r="E50"/>
  <c r="F50"/>
  <c r="G50"/>
  <c r="H50"/>
  <c r="AM50"/>
  <c r="C51"/>
  <c r="D51"/>
  <c r="E51"/>
  <c r="F51"/>
  <c r="G51"/>
  <c r="H51"/>
  <c r="AM51"/>
  <c r="C52"/>
  <c r="D52"/>
  <c r="E52"/>
  <c r="F52"/>
  <c r="G52"/>
  <c r="H52"/>
  <c r="AM52"/>
  <c r="C53"/>
  <c r="D53"/>
  <c r="E53"/>
  <c r="F53"/>
  <c r="G53"/>
  <c r="H53"/>
  <c r="AM53"/>
  <c r="C54"/>
  <c r="D54"/>
  <c r="E54"/>
  <c r="F54"/>
  <c r="G54"/>
  <c r="H54"/>
  <c r="AM54"/>
  <c r="C55"/>
  <c r="D55"/>
  <c r="E55"/>
  <c r="F55"/>
  <c r="G55"/>
  <c r="H55"/>
  <c r="AM55"/>
  <c r="C56"/>
  <c r="D56"/>
  <c r="E56"/>
  <c r="F56"/>
  <c r="G56"/>
  <c r="H56"/>
  <c r="AM56"/>
  <c r="C57"/>
  <c r="D57"/>
  <c r="E57"/>
  <c r="F57"/>
  <c r="G57"/>
  <c r="H57"/>
  <c r="AM57"/>
  <c r="C58"/>
  <c r="D58"/>
  <c r="E58"/>
  <c r="F58"/>
  <c r="G58"/>
  <c r="H58"/>
  <c r="AM58"/>
  <c r="C59"/>
  <c r="D59"/>
  <c r="E59"/>
  <c r="F59"/>
  <c r="G59"/>
  <c r="H59"/>
  <c r="AM59"/>
  <c r="C60"/>
  <c r="D60"/>
  <c r="E60"/>
  <c r="F60"/>
  <c r="G60"/>
  <c r="H60"/>
  <c r="AM60"/>
  <c r="C61"/>
  <c r="D61"/>
  <c r="E61"/>
  <c r="F61"/>
  <c r="G61"/>
  <c r="H61"/>
  <c r="AM61"/>
  <c r="C62"/>
  <c r="D62"/>
  <c r="E62"/>
  <c r="F62"/>
  <c r="G62"/>
  <c r="H62"/>
  <c r="AM62"/>
  <c r="C63"/>
  <c r="D63"/>
  <c r="E63"/>
  <c r="F63"/>
  <c r="G63"/>
  <c r="H63"/>
  <c r="AM63"/>
  <c r="C64"/>
  <c r="D64"/>
  <c r="E64"/>
  <c r="F64"/>
  <c r="G64"/>
  <c r="H64"/>
  <c r="AM64"/>
  <c r="C65"/>
  <c r="D65"/>
  <c r="E65"/>
  <c r="F65"/>
  <c r="G65"/>
  <c r="H65"/>
  <c r="AM65"/>
  <c r="C66"/>
  <c r="D66"/>
  <c r="E66"/>
  <c r="F66"/>
  <c r="G66"/>
  <c r="H66"/>
  <c r="AM66"/>
  <c r="C67"/>
  <c r="D67"/>
  <c r="E67"/>
  <c r="F67"/>
  <c r="G67"/>
  <c r="C68"/>
  <c r="D68"/>
  <c r="E68"/>
  <c r="F68"/>
  <c r="G68"/>
  <c r="C69"/>
  <c r="D69"/>
  <c r="E69"/>
  <c r="F69"/>
  <c r="G69"/>
  <c r="C70"/>
  <c r="D70"/>
  <c r="E70"/>
  <c r="F70"/>
  <c r="G70"/>
  <c r="C71"/>
  <c r="D71"/>
  <c r="E71"/>
  <c r="F71"/>
  <c r="G71"/>
  <c r="C72"/>
  <c r="D72"/>
  <c r="E72"/>
  <c r="F72"/>
  <c r="G72"/>
  <c r="C73"/>
  <c r="D73"/>
  <c r="E73"/>
  <c r="F73"/>
  <c r="G73"/>
  <c r="C74"/>
  <c r="D74"/>
  <c r="E74"/>
  <c r="F74"/>
  <c r="G74"/>
  <c r="C75"/>
  <c r="D75"/>
  <c r="E75"/>
  <c r="F75"/>
  <c r="G75"/>
  <c r="C76"/>
  <c r="D76"/>
  <c r="E76"/>
  <c r="F76"/>
  <c r="G76"/>
  <c r="C77"/>
  <c r="D77"/>
  <c r="E77"/>
  <c r="F77"/>
  <c r="G77"/>
  <c r="C78"/>
  <c r="D78"/>
  <c r="E78"/>
  <c r="F78"/>
  <c r="G78"/>
  <c r="C79"/>
  <c r="D79"/>
  <c r="E79"/>
  <c r="F79"/>
  <c r="G79"/>
  <c r="C80"/>
  <c r="D80"/>
  <c r="E80"/>
  <c r="F80"/>
  <c r="G80"/>
  <c r="C81"/>
  <c r="D81"/>
  <c r="E81"/>
  <c r="F81"/>
  <c r="G81"/>
  <c r="C82"/>
  <c r="D82"/>
  <c r="E82"/>
  <c r="F82"/>
  <c r="G82"/>
  <c r="C83"/>
  <c r="D83"/>
  <c r="E83"/>
  <c r="F83"/>
  <c r="G83"/>
  <c r="C84"/>
  <c r="D84"/>
  <c r="E84"/>
  <c r="F84"/>
  <c r="G84"/>
  <c r="C85"/>
  <c r="D85"/>
  <c r="E85"/>
  <c r="F85"/>
  <c r="G85"/>
  <c r="C86"/>
  <c r="D86"/>
  <c r="E86"/>
  <c r="F86"/>
  <c r="G86"/>
  <c r="C87"/>
  <c r="D87"/>
  <c r="E87"/>
  <c r="F87"/>
  <c r="G87"/>
  <c r="C88"/>
  <c r="D88"/>
  <c r="E88"/>
  <c r="F88"/>
  <c r="G88"/>
  <c r="C89"/>
  <c r="D89"/>
  <c r="E89"/>
  <c r="F89"/>
  <c r="G89"/>
  <c r="C90"/>
  <c r="D90"/>
  <c r="E90"/>
  <c r="F90"/>
  <c r="G90"/>
  <c r="C91"/>
  <c r="D91"/>
  <c r="E91"/>
  <c r="F91"/>
  <c r="G91"/>
  <c r="C92"/>
  <c r="D92"/>
  <c r="E92"/>
  <c r="F92"/>
  <c r="G92"/>
  <c r="C93"/>
  <c r="D93"/>
  <c r="E93"/>
  <c r="F93"/>
  <c r="G93"/>
  <c r="C94"/>
  <c r="D94"/>
  <c r="E94"/>
  <c r="F94"/>
  <c r="G94"/>
  <c r="C95"/>
  <c r="D95"/>
  <c r="E95"/>
  <c r="F95"/>
  <c r="G95"/>
  <c r="C96"/>
  <c r="D96"/>
  <c r="E96"/>
  <c r="F96"/>
  <c r="G96"/>
  <c r="C97"/>
  <c r="D97"/>
  <c r="E97"/>
  <c r="F97"/>
  <c r="G97"/>
  <c r="C98"/>
  <c r="D98"/>
  <c r="E98"/>
  <c r="F98"/>
  <c r="G98"/>
  <c r="C99"/>
  <c r="D99"/>
  <c r="E99"/>
  <c r="F99"/>
  <c r="G99"/>
  <c r="C100"/>
  <c r="D100"/>
  <c r="E100"/>
  <c r="F100"/>
  <c r="G100"/>
  <c r="C101"/>
  <c r="D101"/>
  <c r="E101"/>
  <c r="F101"/>
  <c r="G101"/>
  <c r="C102"/>
  <c r="D102"/>
  <c r="E102"/>
  <c r="F102"/>
  <c r="G102"/>
  <c r="D9"/>
  <c r="E9"/>
  <c r="F9"/>
  <c r="G9"/>
  <c r="C9"/>
  <c r="H9"/>
  <c r="AM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i="18" l="1" r="H99"/>
  <c r="I99"/>
  <c r="P99"/>
  <c r="Q99"/>
  <c r="X99"/>
  <c r="Y99"/>
  <c r="B100"/>
  <c r="C100"/>
  <c r="J100"/>
  <c r="K100"/>
  <c r="R100"/>
  <c r="S100"/>
  <c r="Z100"/>
  <c r="AA100"/>
  <c r="D101"/>
  <c r="E101"/>
  <c r="L101"/>
  <c r="M101"/>
  <c r="T101"/>
  <c r="U101"/>
  <c r="AB101"/>
  <c r="AC101"/>
  <c r="F102"/>
  <c r="G102"/>
  <c r="N102"/>
  <c r="O102"/>
  <c r="V102"/>
  <c r="W102"/>
  <c r="AD102"/>
  <c r="AE102"/>
  <c r="H103"/>
  <c r="I103"/>
  <c r="P103"/>
  <c r="Q103"/>
  <c r="X103"/>
  <c r="Y103"/>
  <c r="B104"/>
  <c r="C104"/>
  <c r="J104"/>
  <c r="K104"/>
  <c r="R104"/>
  <c r="S104"/>
  <c r="Z104"/>
  <c r="AA104"/>
  <c r="D105"/>
  <c r="E105"/>
  <c r="L105"/>
  <c r="M105"/>
  <c r="T105"/>
  <c r="U105"/>
  <c r="AB105"/>
  <c r="AC105"/>
  <c r="G106"/>
  <c r="O106"/>
  <c r="W106"/>
  <c r="AE106"/>
  <c r="A105"/>
  <c r="H105"/>
  <c r="A106"/>
  <c r="B106"/>
  <c r="A98"/>
  <c r="B98"/>
  <c r="A99"/>
  <c r="D99"/>
  <c r="A100"/>
  <c r="F100"/>
  <c r="A101"/>
  <c r="H101"/>
  <c r="A102"/>
  <c r="B102"/>
  <c r="A103"/>
  <c r="D103"/>
  <c r="A104"/>
  <c r="F104"/>
  <c i="11" r="AF102"/>
  <c r="A103"/>
  <c r="AF103"/>
  <c r="A104"/>
  <c r="AF104"/>
  <c i="18" l="1" r="Y106"/>
  <c r="Q106"/>
  <c r="I106"/>
  <c r="AE105"/>
  <c r="W105"/>
  <c r="O105"/>
  <c r="G105"/>
  <c r="AC104"/>
  <c r="U104"/>
  <c r="M104"/>
  <c r="E104"/>
  <c r="AA103"/>
  <c r="S103"/>
  <c r="K103"/>
  <c r="C103"/>
  <c r="Y102"/>
  <c r="Q102"/>
  <c r="I102"/>
  <c r="AE101"/>
  <c r="W101"/>
  <c r="O101"/>
  <c r="G101"/>
  <c r="AC100"/>
  <c r="U100"/>
  <c r="M100"/>
  <c r="E100"/>
  <c r="AA99"/>
  <c r="S99"/>
  <c r="K99"/>
  <c r="C99"/>
  <c r="Y98"/>
  <c r="Q98"/>
  <c r="I98"/>
  <c r="AE98"/>
  <c r="F106"/>
  <c r="X106"/>
  <c r="P106"/>
  <c r="H106"/>
  <c r="AD105"/>
  <c r="V105"/>
  <c r="N105"/>
  <c r="F105"/>
  <c r="AB104"/>
  <c r="T104"/>
  <c r="L104"/>
  <c r="D104"/>
  <c r="Z103"/>
  <c r="R103"/>
  <c r="J103"/>
  <c r="B103"/>
  <c r="X102"/>
  <c r="P102"/>
  <c r="H102"/>
  <c r="AD101"/>
  <c r="V101"/>
  <c r="N101"/>
  <c r="F101"/>
  <c r="AB100"/>
  <c r="T100"/>
  <c r="L100"/>
  <c r="D100"/>
  <c r="Z99"/>
  <c r="R99"/>
  <c r="J99"/>
  <c r="B99"/>
  <c r="X98"/>
  <c r="P98"/>
  <c r="H98"/>
  <c r="O98"/>
  <c r="V106"/>
  <c r="AD98"/>
  <c r="N98"/>
  <c r="AC106"/>
  <c r="U106"/>
  <c r="M106"/>
  <c r="E106"/>
  <c r="AA105"/>
  <c r="S105"/>
  <c r="K105"/>
  <c r="C105"/>
  <c r="Y104"/>
  <c r="Q104"/>
  <c r="I104"/>
  <c r="AE103"/>
  <c r="W103"/>
  <c r="O103"/>
  <c r="G103"/>
  <c r="AC102"/>
  <c r="U102"/>
  <c r="M102"/>
  <c r="E102"/>
  <c r="AA101"/>
  <c r="S101"/>
  <c r="K101"/>
  <c r="C101"/>
  <c r="Y100"/>
  <c r="Q100"/>
  <c r="I100"/>
  <c r="AE99"/>
  <c r="W99"/>
  <c r="O99"/>
  <c r="G99"/>
  <c r="AC98"/>
  <c r="U98"/>
  <c r="M98"/>
  <c r="E98"/>
  <c r="G98"/>
  <c r="AB106"/>
  <c r="T106"/>
  <c r="L106"/>
  <c r="D106"/>
  <c r="Z105"/>
  <c r="R105"/>
  <c r="J105"/>
  <c r="B105"/>
  <c r="X104"/>
  <c r="P104"/>
  <c r="H104"/>
  <c r="AD103"/>
  <c r="V103"/>
  <c r="N103"/>
  <c r="F103"/>
  <c r="AB102"/>
  <c r="T102"/>
  <c r="L102"/>
  <c r="D102"/>
  <c r="Z101"/>
  <c r="R101"/>
  <c r="J101"/>
  <c r="B101"/>
  <c r="X100"/>
  <c r="P100"/>
  <c r="H100"/>
  <c r="AD99"/>
  <c r="V99"/>
  <c r="N99"/>
  <c r="F99"/>
  <c r="AB98"/>
  <c r="T98"/>
  <c r="L98"/>
  <c r="D98"/>
  <c r="W98"/>
  <c r="V98"/>
  <c r="F98"/>
  <c r="AA106"/>
  <c r="S106"/>
  <c r="K106"/>
  <c r="C106"/>
  <c r="Y105"/>
  <c r="Q105"/>
  <c r="I105"/>
  <c r="AE104"/>
  <c r="W104"/>
  <c r="O104"/>
  <c r="G104"/>
  <c r="AC103"/>
  <c r="U103"/>
  <c r="M103"/>
  <c r="E103"/>
  <c r="AA102"/>
  <c r="S102"/>
  <c r="K102"/>
  <c r="C102"/>
  <c r="Y101"/>
  <c r="Q101"/>
  <c r="I101"/>
  <c r="AE100"/>
  <c r="W100"/>
  <c r="O100"/>
  <c r="G100"/>
  <c r="AC99"/>
  <c r="U99"/>
  <c r="M99"/>
  <c r="E99"/>
  <c r="AA98"/>
  <c r="S98"/>
  <c r="K98"/>
  <c r="C98"/>
  <c r="AD106"/>
  <c r="N106"/>
  <c r="Z106"/>
  <c r="R106"/>
  <c r="J106"/>
  <c r="X105"/>
  <c r="P105"/>
  <c r="AD104"/>
  <c r="V104"/>
  <c r="N104"/>
  <c r="AB103"/>
  <c r="T103"/>
  <c r="L103"/>
  <c r="Z102"/>
  <c r="R102"/>
  <c r="J102"/>
  <c r="X101"/>
  <c r="P101"/>
  <c r="AD100"/>
  <c r="V100"/>
  <c r="N100"/>
  <c r="AB99"/>
  <c r="T99"/>
  <c r="L99"/>
  <c r="Z98"/>
  <c r="R98"/>
  <c r="J98"/>
  <c i="11" r="B4"/>
  <c r="N3"/>
  <c i="16" r="A3"/>
  <c r="A4"/>
  <c r="A5"/>
  <c r="A6"/>
  <c r="A7"/>
  <c r="A8"/>
  <c r="A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2"/>
  <c i="11" r="AF9"/>
  <c r="AF10"/>
  <c r="AF11"/>
  <c r="AF12"/>
  <c r="AF13"/>
  <c r="AF14"/>
  <c r="AF15"/>
  <c r="AF16"/>
  <c r="AF17"/>
  <c r="AF18"/>
  <c r="AF19"/>
  <c r="AF20"/>
  <c r="AF21"/>
  <c r="AF22"/>
  <c r="AF23"/>
  <c r="AF24"/>
  <c r="AF25"/>
  <c r="AF26"/>
  <c r="AF27"/>
  <c r="AF28"/>
  <c r="AF29"/>
  <c r="AF30"/>
  <c r="AF31"/>
  <c r="AF32"/>
  <c r="AF33"/>
  <c r="AF34"/>
  <c r="AF35"/>
  <c r="AF36"/>
  <c r="AF37"/>
  <c r="AF38"/>
  <c r="AF39"/>
  <c r="AF40"/>
  <c r="AF41"/>
  <c r="AF42"/>
  <c r="AF43"/>
  <c r="AF44"/>
  <c r="AF45"/>
  <c r="AF46"/>
  <c r="AF47"/>
  <c r="AF48"/>
  <c r="AF49"/>
  <c r="AF50"/>
  <c r="AF51"/>
  <c r="AF52"/>
  <c r="AF53"/>
  <c r="AF54"/>
  <c r="AF55"/>
  <c r="AF56"/>
  <c r="AF57"/>
  <c r="AF58"/>
  <c r="AF59"/>
  <c r="AF60"/>
  <c r="AF61"/>
  <c r="AF62"/>
  <c r="AF63"/>
  <c r="AF64"/>
  <c r="AF65"/>
  <c r="AF66"/>
  <c r="AF67"/>
  <c r="AF68"/>
  <c r="AF69"/>
  <c r="AF70"/>
  <c r="AF71"/>
  <c r="AF72"/>
  <c r="AF73"/>
  <c r="AF74"/>
  <c r="AF75"/>
  <c r="AF76"/>
  <c r="AF77"/>
  <c r="AF78"/>
  <c r="AF79"/>
  <c r="AF80"/>
  <c r="AF81"/>
  <c r="AF82"/>
  <c r="AF83"/>
  <c r="AF84"/>
  <c r="AF85"/>
  <c r="AF86"/>
  <c r="AF87"/>
  <c r="AF88"/>
  <c r="AF89"/>
  <c r="AF90"/>
  <c r="AF91"/>
  <c r="AF92"/>
  <c r="AF93"/>
  <c r="AF94"/>
  <c r="AF95"/>
  <c r="AF96"/>
  <c r="AF97"/>
  <c r="AF98"/>
  <c r="AF99"/>
  <c r="AF100"/>
  <c r="AF101"/>
  <c i="18" r="A5"/>
  <c r="A6"/>
  <c r="A7"/>
  <c r="A8"/>
  <c r="A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4"/>
  <c l="1" r="I43"/>
  <c r="Q43"/>
  <c r="Y43"/>
  <c r="H43"/>
  <c r="R43"/>
  <c r="AA43"/>
  <c r="B43"/>
  <c r="K43"/>
  <c r="T43"/>
  <c r="AC43"/>
  <c r="C43"/>
  <c r="L43"/>
  <c r="U43"/>
  <c r="AD43"/>
  <c r="D43"/>
  <c r="M43"/>
  <c r="V43"/>
  <c r="AE43"/>
  <c r="E43"/>
  <c r="N43"/>
  <c r="W43"/>
  <c r="G43"/>
  <c r="J43"/>
  <c r="O43"/>
  <c r="P43"/>
  <c r="S43"/>
  <c r="X43"/>
  <c r="F43"/>
  <c r="Z43"/>
  <c r="AB43"/>
  <c r="C59"/>
  <c r="K59"/>
  <c r="S59"/>
  <c r="AA59"/>
  <c r="D59"/>
  <c r="L59"/>
  <c r="T59"/>
  <c r="AB59"/>
  <c r="E59"/>
  <c r="M59"/>
  <c r="U59"/>
  <c r="AC59"/>
  <c r="F59"/>
  <c r="N59"/>
  <c r="V59"/>
  <c r="AD59"/>
  <c r="G59"/>
  <c r="O59"/>
  <c r="W59"/>
  <c r="AE59"/>
  <c r="H59"/>
  <c r="P59"/>
  <c r="X59"/>
  <c r="R59"/>
  <c r="Y59"/>
  <c r="B59"/>
  <c r="I59"/>
  <c r="J59"/>
  <c r="Z59"/>
  <c r="Q59"/>
  <c r="E11"/>
  <c r="M11"/>
  <c r="U11"/>
  <c r="AC11"/>
  <c r="F11"/>
  <c r="N11"/>
  <c r="V11"/>
  <c r="AD11"/>
  <c r="H11"/>
  <c r="P11"/>
  <c r="X11"/>
  <c r="I11"/>
  <c r="Q11"/>
  <c r="Y11"/>
  <c r="C11"/>
  <c r="K11"/>
  <c r="S11"/>
  <c r="AA11"/>
  <c r="D11"/>
  <c r="L11"/>
  <c r="T11"/>
  <c r="AB11"/>
  <c r="O11"/>
  <c r="R11"/>
  <c r="W11"/>
  <c r="Z11"/>
  <c r="AE11"/>
  <c r="G11"/>
  <c r="J11"/>
  <c r="B11"/>
  <c r="C4"/>
  <c r="F4"/>
  <c r="N4"/>
  <c r="V4"/>
  <c r="AD4"/>
  <c r="Z4"/>
  <c r="G4"/>
  <c r="O4"/>
  <c r="W4"/>
  <c r="AE4"/>
  <c r="H4"/>
  <c r="P4"/>
  <c r="X4"/>
  <c r="B4"/>
  <c r="K4"/>
  <c r="I4"/>
  <c r="Q4"/>
  <c r="Y4"/>
  <c r="R4"/>
  <c r="AA4"/>
  <c r="D4"/>
  <c r="L4"/>
  <c r="T4"/>
  <c r="AB4"/>
  <c r="J4"/>
  <c r="E4"/>
  <c r="M4"/>
  <c r="U4"/>
  <c r="AC4"/>
  <c r="S4"/>
  <c r="E27"/>
  <c r="M27"/>
  <c r="F27"/>
  <c r="N27"/>
  <c r="H27"/>
  <c r="P27"/>
  <c r="I27"/>
  <c r="Q27"/>
  <c r="C27"/>
  <c r="K27"/>
  <c r="D27"/>
  <c r="L27"/>
  <c r="O27"/>
  <c r="Y27"/>
  <c r="R27"/>
  <c r="Z27"/>
  <c r="S27"/>
  <c r="AA27"/>
  <c r="T27"/>
  <c r="AB27"/>
  <c r="U27"/>
  <c r="AC27"/>
  <c r="G27"/>
  <c r="W27"/>
  <c r="AE27"/>
  <c r="J27"/>
  <c r="X27"/>
  <c r="B27"/>
  <c r="V27"/>
  <c r="AD27"/>
  <c r="C50"/>
  <c r="K50"/>
  <c r="S50"/>
  <c r="AA50"/>
  <c r="E50"/>
  <c r="M50"/>
  <c r="U50"/>
  <c r="AC50"/>
  <c r="F50"/>
  <c r="N50"/>
  <c r="V50"/>
  <c r="AD50"/>
  <c r="G50"/>
  <c r="H50"/>
  <c r="T50"/>
  <c r="I50"/>
  <c r="W50"/>
  <c r="J50"/>
  <c r="X50"/>
  <c r="L50"/>
  <c r="Y50"/>
  <c r="O50"/>
  <c r="Z50"/>
  <c r="P50"/>
  <c r="AB50"/>
  <c r="D50"/>
  <c r="Q50"/>
  <c r="B50"/>
  <c r="R50"/>
  <c r="AE50"/>
  <c r="H97"/>
  <c r="P97"/>
  <c r="X97"/>
  <c r="I97"/>
  <c r="Q97"/>
  <c r="Y97"/>
  <c r="L97"/>
  <c r="E97"/>
  <c r="U97"/>
  <c r="B97"/>
  <c r="J97"/>
  <c r="R97"/>
  <c r="Z97"/>
  <c r="AB97"/>
  <c r="C97"/>
  <c r="K97"/>
  <c r="S97"/>
  <c r="AA97"/>
  <c r="D97"/>
  <c r="T97"/>
  <c r="AC97"/>
  <c r="F97"/>
  <c r="N97"/>
  <c r="V97"/>
  <c r="AD97"/>
  <c r="M97"/>
  <c r="G97"/>
  <c r="O97"/>
  <c r="W97"/>
  <c r="AE97"/>
  <c r="B81"/>
  <c r="J81"/>
  <c r="R81"/>
  <c r="Z81"/>
  <c r="C81"/>
  <c r="K81"/>
  <c r="S81"/>
  <c r="AA81"/>
  <c r="F81"/>
  <c r="N81"/>
  <c r="V81"/>
  <c r="AD81"/>
  <c r="G81"/>
  <c r="O81"/>
  <c r="W81"/>
  <c r="AE81"/>
  <c r="D81"/>
  <c r="T81"/>
  <c r="E81"/>
  <c r="U81"/>
  <c r="H81"/>
  <c r="X81"/>
  <c r="M81"/>
  <c r="AC81"/>
  <c r="P81"/>
  <c r="Y81"/>
  <c r="I81"/>
  <c r="Q81"/>
  <c r="L81"/>
  <c r="AB81"/>
  <c r="G57"/>
  <c r="O57"/>
  <c r="W57"/>
  <c r="AE57"/>
  <c r="H57"/>
  <c r="P57"/>
  <c r="X57"/>
  <c r="I57"/>
  <c r="Q57"/>
  <c r="Y57"/>
  <c r="B57"/>
  <c r="J57"/>
  <c r="R57"/>
  <c r="Z57"/>
  <c r="C57"/>
  <c r="K57"/>
  <c r="S57"/>
  <c r="AA57"/>
  <c r="D57"/>
  <c r="L57"/>
  <c r="T57"/>
  <c r="AB57"/>
  <c r="N57"/>
  <c r="U57"/>
  <c r="AD57"/>
  <c r="E57"/>
  <c r="F57"/>
  <c r="AC57"/>
  <c r="M57"/>
  <c r="V57"/>
  <c r="E41"/>
  <c r="M41"/>
  <c r="U41"/>
  <c r="AC41"/>
  <c r="D41"/>
  <c r="N41"/>
  <c r="W41"/>
  <c r="G41"/>
  <c r="P41"/>
  <c r="Y41"/>
  <c r="H41"/>
  <c r="Q41"/>
  <c r="Z41"/>
  <c r="I41"/>
  <c r="R41"/>
  <c r="AA41"/>
  <c r="J41"/>
  <c r="S41"/>
  <c r="AB41"/>
  <c r="T41"/>
  <c r="V41"/>
  <c r="B41"/>
  <c r="X41"/>
  <c r="C41"/>
  <c r="AD41"/>
  <c r="F41"/>
  <c r="AE41"/>
  <c r="K41"/>
  <c r="O41"/>
  <c r="L41"/>
  <c r="F75"/>
  <c r="N75"/>
  <c r="V75"/>
  <c r="AD75"/>
  <c r="G75"/>
  <c r="O75"/>
  <c r="W75"/>
  <c r="AE75"/>
  <c r="B75"/>
  <c r="J75"/>
  <c r="R75"/>
  <c r="Z75"/>
  <c r="C75"/>
  <c r="K75"/>
  <c r="S75"/>
  <c r="AA75"/>
  <c r="H75"/>
  <c r="X75"/>
  <c r="I75"/>
  <c r="Y75"/>
  <c r="L75"/>
  <c r="AB75"/>
  <c r="Q75"/>
  <c r="D75"/>
  <c r="T75"/>
  <c r="E75"/>
  <c r="M75"/>
  <c r="P75"/>
  <c r="U75"/>
  <c r="AC75"/>
  <c r="G90"/>
  <c r="O90"/>
  <c r="W90"/>
  <c r="AE90"/>
  <c r="H90"/>
  <c r="P90"/>
  <c r="X90"/>
  <c r="I90"/>
  <c r="Q90"/>
  <c r="Y90"/>
  <c r="D90"/>
  <c r="L90"/>
  <c r="T90"/>
  <c r="AB90"/>
  <c r="E90"/>
  <c r="M90"/>
  <c r="U90"/>
  <c r="AC90"/>
  <c r="F90"/>
  <c r="AA90"/>
  <c r="J90"/>
  <c r="AD90"/>
  <c r="R90"/>
  <c r="K90"/>
  <c r="N90"/>
  <c r="S90"/>
  <c r="B90"/>
  <c r="V90"/>
  <c r="C90"/>
  <c r="Z90"/>
  <c r="G42"/>
  <c r="O42"/>
  <c r="W42"/>
  <c r="AE42"/>
  <c r="B42"/>
  <c r="K42"/>
  <c r="T42"/>
  <c r="AC42"/>
  <c r="D42"/>
  <c r="M42"/>
  <c r="V42"/>
  <c r="E42"/>
  <c r="N42"/>
  <c r="X42"/>
  <c r="F42"/>
  <c r="P42"/>
  <c r="Y42"/>
  <c r="H42"/>
  <c r="Q42"/>
  <c r="Z42"/>
  <c r="L42"/>
  <c r="R42"/>
  <c r="S42"/>
  <c r="U42"/>
  <c r="AA42"/>
  <c r="C42"/>
  <c r="AB42"/>
  <c r="I42"/>
  <c r="J42"/>
  <c r="AD42"/>
  <c r="E89"/>
  <c r="M89"/>
  <c r="U89"/>
  <c r="AC89"/>
  <c r="F89"/>
  <c r="N89"/>
  <c r="V89"/>
  <c r="AD89"/>
  <c r="G89"/>
  <c r="O89"/>
  <c r="W89"/>
  <c r="AE89"/>
  <c r="B89"/>
  <c r="J89"/>
  <c r="R89"/>
  <c r="Z89"/>
  <c r="C89"/>
  <c r="K89"/>
  <c r="S89"/>
  <c r="AA89"/>
  <c r="P89"/>
  <c r="Q89"/>
  <c r="D89"/>
  <c r="AB89"/>
  <c r="T89"/>
  <c r="X89"/>
  <c r="Y89"/>
  <c r="H89"/>
  <c r="I89"/>
  <c r="L89"/>
  <c r="B73"/>
  <c r="J73"/>
  <c r="R73"/>
  <c r="Z73"/>
  <c r="C73"/>
  <c r="K73"/>
  <c r="S73"/>
  <c r="AA73"/>
  <c r="F73"/>
  <c r="N73"/>
  <c r="V73"/>
  <c r="AD73"/>
  <c r="G73"/>
  <c r="O73"/>
  <c r="W73"/>
  <c r="AE73"/>
  <c r="D73"/>
  <c r="T73"/>
  <c r="E73"/>
  <c r="U73"/>
  <c r="H73"/>
  <c r="X73"/>
  <c r="M73"/>
  <c r="AC73"/>
  <c r="P73"/>
  <c r="Y73"/>
  <c r="AB73"/>
  <c r="I73"/>
  <c r="L73"/>
  <c r="Q73"/>
  <c r="G65"/>
  <c r="O65"/>
  <c r="W65"/>
  <c r="AE65"/>
  <c r="H65"/>
  <c r="P65"/>
  <c r="X65"/>
  <c r="I65"/>
  <c r="Q65"/>
  <c r="Y65"/>
  <c r="B65"/>
  <c r="J65"/>
  <c r="R65"/>
  <c r="Z65"/>
  <c r="C65"/>
  <c r="K65"/>
  <c r="S65"/>
  <c r="AA65"/>
  <c r="D65"/>
  <c r="L65"/>
  <c r="T65"/>
  <c r="AB65"/>
  <c r="AD65"/>
  <c r="E65"/>
  <c r="N65"/>
  <c r="U65"/>
  <c r="F65"/>
  <c r="M65"/>
  <c r="V65"/>
  <c r="AC65"/>
  <c r="I49"/>
  <c r="Q49"/>
  <c r="Y49"/>
  <c r="C49"/>
  <c r="K49"/>
  <c r="S49"/>
  <c r="AA49"/>
  <c r="D49"/>
  <c r="L49"/>
  <c r="T49"/>
  <c r="AB49"/>
  <c r="E49"/>
  <c r="M49"/>
  <c r="U49"/>
  <c r="AC49"/>
  <c r="F49"/>
  <c r="B49"/>
  <c r="V49"/>
  <c r="G49"/>
  <c r="W49"/>
  <c r="H49"/>
  <c r="X49"/>
  <c r="J49"/>
  <c r="Z49"/>
  <c r="N49"/>
  <c r="AD49"/>
  <c r="O49"/>
  <c r="AE49"/>
  <c r="P49"/>
  <c r="R49"/>
  <c r="E33"/>
  <c r="M33"/>
  <c r="U33"/>
  <c r="AC33"/>
  <c r="H33"/>
  <c r="P33"/>
  <c r="X33"/>
  <c r="I33"/>
  <c r="Q33"/>
  <c r="Y33"/>
  <c r="C33"/>
  <c r="K33"/>
  <c r="S33"/>
  <c r="AA33"/>
  <c r="D33"/>
  <c r="L33"/>
  <c r="T33"/>
  <c r="AB33"/>
  <c r="R33"/>
  <c r="B33"/>
  <c r="W33"/>
  <c r="F33"/>
  <c r="Z33"/>
  <c r="G33"/>
  <c r="AD33"/>
  <c r="J33"/>
  <c r="AE33"/>
  <c r="N33"/>
  <c r="O33"/>
  <c r="V33"/>
  <c r="I25"/>
  <c r="Q25"/>
  <c r="Y25"/>
  <c r="B25"/>
  <c r="J25"/>
  <c r="R25"/>
  <c r="Z25"/>
  <c r="D25"/>
  <c r="L25"/>
  <c r="T25"/>
  <c r="AB25"/>
  <c r="E25"/>
  <c r="M25"/>
  <c r="U25"/>
  <c r="AC25"/>
  <c r="G25"/>
  <c r="O25"/>
  <c r="W25"/>
  <c r="AE25"/>
  <c r="H25"/>
  <c r="P25"/>
  <c r="X25"/>
  <c r="K25"/>
  <c r="N25"/>
  <c r="S25"/>
  <c r="V25"/>
  <c r="AA25"/>
  <c r="C25"/>
  <c r="F25"/>
  <c r="AD25"/>
  <c r="I17"/>
  <c r="Q17"/>
  <c r="Y17"/>
  <c r="B17"/>
  <c r="J17"/>
  <c r="R17"/>
  <c r="Z17"/>
  <c r="D17"/>
  <c r="L17"/>
  <c r="T17"/>
  <c r="AB17"/>
  <c r="E17"/>
  <c r="M17"/>
  <c r="U17"/>
  <c r="AC17"/>
  <c r="G17"/>
  <c r="O17"/>
  <c r="W17"/>
  <c r="AE17"/>
  <c r="H17"/>
  <c r="P17"/>
  <c r="X17"/>
  <c r="AA17"/>
  <c r="AD17"/>
  <c r="C17"/>
  <c r="F17"/>
  <c r="K17"/>
  <c r="S17"/>
  <c r="V17"/>
  <c r="N17"/>
  <c r="I9"/>
  <c r="Q9"/>
  <c r="Y9"/>
  <c r="B9"/>
  <c r="J9"/>
  <c r="R9"/>
  <c r="Z9"/>
  <c r="D9"/>
  <c r="L9"/>
  <c r="T9"/>
  <c r="AB9"/>
  <c r="E9"/>
  <c r="M9"/>
  <c r="U9"/>
  <c r="AC9"/>
  <c r="G9"/>
  <c r="O9"/>
  <c r="W9"/>
  <c r="AE9"/>
  <c r="H9"/>
  <c r="P9"/>
  <c r="X9"/>
  <c r="K9"/>
  <c r="N9"/>
  <c r="S9"/>
  <c r="V9"/>
  <c r="AA9"/>
  <c r="C9"/>
  <c r="F9"/>
  <c r="AD9"/>
  <c r="F96"/>
  <c r="N96"/>
  <c r="V96"/>
  <c r="AD96"/>
  <c r="G96"/>
  <c r="O96"/>
  <c r="W96"/>
  <c r="AE96"/>
  <c r="B96"/>
  <c r="R96"/>
  <c r="Z96"/>
  <c r="S96"/>
  <c r="H96"/>
  <c r="P96"/>
  <c r="X96"/>
  <c r="C96"/>
  <c r="I96"/>
  <c r="Q96"/>
  <c r="Y96"/>
  <c r="J96"/>
  <c r="K96"/>
  <c r="AA96"/>
  <c r="D96"/>
  <c r="L96"/>
  <c r="T96"/>
  <c r="AB96"/>
  <c r="E96"/>
  <c r="M96"/>
  <c r="U96"/>
  <c r="AC96"/>
  <c r="C88"/>
  <c r="K88"/>
  <c r="S88"/>
  <c r="AA88"/>
  <c r="D88"/>
  <c r="L88"/>
  <c r="T88"/>
  <c r="AB88"/>
  <c r="E88"/>
  <c r="M88"/>
  <c r="U88"/>
  <c r="AC88"/>
  <c r="H88"/>
  <c r="P88"/>
  <c r="X88"/>
  <c r="I88"/>
  <c r="Q88"/>
  <c r="Y88"/>
  <c r="B88"/>
  <c r="W88"/>
  <c r="F88"/>
  <c r="Z88"/>
  <c r="O88"/>
  <c r="G88"/>
  <c r="AD88"/>
  <c r="J88"/>
  <c r="AE88"/>
  <c r="N88"/>
  <c r="R88"/>
  <c r="V88"/>
  <c r="H80"/>
  <c r="P80"/>
  <c r="X80"/>
  <c r="I80"/>
  <c r="Q80"/>
  <c r="Y80"/>
  <c r="D80"/>
  <c r="L80"/>
  <c r="T80"/>
  <c r="AB80"/>
  <c r="E80"/>
  <c r="M80"/>
  <c r="U80"/>
  <c r="AC80"/>
  <c r="B80"/>
  <c r="R80"/>
  <c r="C80"/>
  <c r="S80"/>
  <c r="F80"/>
  <c r="V80"/>
  <c r="K80"/>
  <c r="AA80"/>
  <c r="N80"/>
  <c r="AD80"/>
  <c r="Z80"/>
  <c r="AE80"/>
  <c r="G80"/>
  <c r="J80"/>
  <c r="O80"/>
  <c r="W80"/>
  <c r="H72"/>
  <c r="P72"/>
  <c r="X72"/>
  <c r="I72"/>
  <c r="Q72"/>
  <c r="Y72"/>
  <c r="D72"/>
  <c r="L72"/>
  <c r="T72"/>
  <c r="AB72"/>
  <c r="E72"/>
  <c r="M72"/>
  <c r="U72"/>
  <c r="AC72"/>
  <c r="B72"/>
  <c r="R72"/>
  <c r="C72"/>
  <c r="S72"/>
  <c r="F72"/>
  <c r="V72"/>
  <c r="K72"/>
  <c r="AA72"/>
  <c r="N72"/>
  <c r="AD72"/>
  <c r="J72"/>
  <c r="O72"/>
  <c r="W72"/>
  <c r="AE72"/>
  <c r="Z72"/>
  <c r="G72"/>
  <c r="E64"/>
  <c r="M64"/>
  <c r="U64"/>
  <c r="AC64"/>
  <c r="F64"/>
  <c r="N64"/>
  <c r="V64"/>
  <c r="AD64"/>
  <c r="G64"/>
  <c r="O64"/>
  <c r="W64"/>
  <c r="AE64"/>
  <c r="H64"/>
  <c r="P64"/>
  <c r="X64"/>
  <c r="I64"/>
  <c r="Q64"/>
  <c r="Y64"/>
  <c r="B64"/>
  <c r="J64"/>
  <c r="R64"/>
  <c r="Z64"/>
  <c r="AB64"/>
  <c r="C64"/>
  <c r="L64"/>
  <c r="S64"/>
  <c r="K64"/>
  <c r="T64"/>
  <c r="D64"/>
  <c r="AA64"/>
  <c r="G56"/>
  <c r="O56"/>
  <c r="C56"/>
  <c r="L56"/>
  <c r="U56"/>
  <c r="AC56"/>
  <c r="D56"/>
  <c r="M56"/>
  <c r="V56"/>
  <c r="AD56"/>
  <c r="E56"/>
  <c r="N56"/>
  <c r="W56"/>
  <c r="AE56"/>
  <c r="F56"/>
  <c r="P56"/>
  <c r="X56"/>
  <c r="H56"/>
  <c r="Q56"/>
  <c r="Y56"/>
  <c r="I56"/>
  <c r="R56"/>
  <c r="Z56"/>
  <c r="K56"/>
  <c r="S56"/>
  <c r="AB56"/>
  <c r="T56"/>
  <c r="AA56"/>
  <c r="B56"/>
  <c r="J56"/>
  <c r="G48"/>
  <c r="O48"/>
  <c r="W48"/>
  <c r="AE48"/>
  <c r="I48"/>
  <c r="Q48"/>
  <c r="Y48"/>
  <c r="B48"/>
  <c r="J48"/>
  <c r="R48"/>
  <c r="Z48"/>
  <c r="C48"/>
  <c r="K48"/>
  <c r="S48"/>
  <c r="AA48"/>
  <c r="D48"/>
  <c r="L48"/>
  <c r="T48"/>
  <c r="AB48"/>
  <c r="M48"/>
  <c r="N48"/>
  <c r="P48"/>
  <c r="U48"/>
  <c r="V48"/>
  <c r="E48"/>
  <c r="X48"/>
  <c r="AD48"/>
  <c r="F48"/>
  <c r="H48"/>
  <c r="AC48"/>
  <c r="C40"/>
  <c r="K40"/>
  <c r="S40"/>
  <c r="AA40"/>
  <c r="G40"/>
  <c r="P40"/>
  <c r="Y40"/>
  <c r="I40"/>
  <c r="R40"/>
  <c r="AB40"/>
  <c r="J40"/>
  <c r="T40"/>
  <c r="AC40"/>
  <c r="B40"/>
  <c r="L40"/>
  <c r="U40"/>
  <c r="AD40"/>
  <c r="D40"/>
  <c r="M40"/>
  <c r="V40"/>
  <c r="AE40"/>
  <c r="X40"/>
  <c r="E40"/>
  <c r="Z40"/>
  <c r="F40"/>
  <c r="H40"/>
  <c r="N40"/>
  <c r="O40"/>
  <c r="Q40"/>
  <c r="W40"/>
  <c r="C32"/>
  <c r="K32"/>
  <c r="S32"/>
  <c r="AA32"/>
  <c r="F32"/>
  <c r="N32"/>
  <c r="V32"/>
  <c r="AD32"/>
  <c r="G32"/>
  <c r="O32"/>
  <c r="W32"/>
  <c r="AE32"/>
  <c r="I32"/>
  <c r="Q32"/>
  <c r="Y32"/>
  <c r="B32"/>
  <c r="J32"/>
  <c r="R32"/>
  <c r="Z32"/>
  <c r="E32"/>
  <c r="AB32"/>
  <c r="L32"/>
  <c r="M32"/>
  <c r="P32"/>
  <c r="T32"/>
  <c r="H32"/>
  <c r="U32"/>
  <c r="X32"/>
  <c r="AC32"/>
  <c r="D32"/>
  <c r="G24"/>
  <c r="O24"/>
  <c r="W24"/>
  <c r="AE24"/>
  <c r="H24"/>
  <c r="P24"/>
  <c r="X24"/>
  <c r="B24"/>
  <c r="J24"/>
  <c r="R24"/>
  <c r="Z24"/>
  <c r="C24"/>
  <c r="K24"/>
  <c r="S24"/>
  <c r="AA24"/>
  <c r="E24"/>
  <c r="M24"/>
  <c r="U24"/>
  <c r="AC24"/>
  <c r="F24"/>
  <c r="N24"/>
  <c r="V24"/>
  <c r="AD24"/>
  <c r="I24"/>
  <c r="L24"/>
  <c r="Q24"/>
  <c r="T24"/>
  <c r="Y24"/>
  <c r="D24"/>
  <c r="AB24"/>
  <c r="G16"/>
  <c r="O16"/>
  <c r="W16"/>
  <c r="AE16"/>
  <c r="H16"/>
  <c r="P16"/>
  <c r="X16"/>
  <c r="B16"/>
  <c r="J16"/>
  <c r="R16"/>
  <c r="Z16"/>
  <c r="C16"/>
  <c r="K16"/>
  <c r="S16"/>
  <c r="AA16"/>
  <c r="E16"/>
  <c r="M16"/>
  <c r="U16"/>
  <c r="AC16"/>
  <c r="F16"/>
  <c r="N16"/>
  <c r="V16"/>
  <c r="AD16"/>
  <c r="Y16"/>
  <c r="AB16"/>
  <c r="D16"/>
  <c r="I16"/>
  <c r="Q16"/>
  <c r="T16"/>
  <c r="L16"/>
  <c r="G8"/>
  <c r="O8"/>
  <c r="W8"/>
  <c r="AE8"/>
  <c r="H8"/>
  <c r="P8"/>
  <c r="X8"/>
  <c r="B8"/>
  <c r="J8"/>
  <c r="R8"/>
  <c r="Z8"/>
  <c r="C8"/>
  <c r="K8"/>
  <c r="S8"/>
  <c r="AA8"/>
  <c r="E8"/>
  <c r="M8"/>
  <c r="U8"/>
  <c r="AC8"/>
  <c r="F8"/>
  <c r="N8"/>
  <c r="V8"/>
  <c r="AD8"/>
  <c r="I8"/>
  <c r="L8"/>
  <c r="Q8"/>
  <c r="T8"/>
  <c r="Y8"/>
  <c r="D8"/>
  <c r="AB8"/>
  <c r="G83"/>
  <c r="B83"/>
  <c r="J83"/>
  <c r="R83"/>
  <c r="Z83"/>
  <c r="C83"/>
  <c r="K83"/>
  <c r="S83"/>
  <c r="AA83"/>
  <c r="M83"/>
  <c r="W83"/>
  <c r="N83"/>
  <c r="X83"/>
  <c r="D83"/>
  <c r="O83"/>
  <c r="Y83"/>
  <c r="H83"/>
  <c r="T83"/>
  <c r="AD83"/>
  <c r="I83"/>
  <c r="U83"/>
  <c r="AE83"/>
  <c r="L83"/>
  <c r="P83"/>
  <c r="AB83"/>
  <c r="AC83"/>
  <c r="Q83"/>
  <c r="V83"/>
  <c r="E83"/>
  <c r="F83"/>
  <c r="I58"/>
  <c r="Q58"/>
  <c r="Y58"/>
  <c r="B58"/>
  <c r="J58"/>
  <c r="R58"/>
  <c r="Z58"/>
  <c r="C58"/>
  <c r="K58"/>
  <c r="S58"/>
  <c r="AA58"/>
  <c r="D58"/>
  <c r="L58"/>
  <c r="T58"/>
  <c r="AB58"/>
  <c r="E58"/>
  <c r="M58"/>
  <c r="U58"/>
  <c r="AC58"/>
  <c r="F58"/>
  <c r="N58"/>
  <c r="V58"/>
  <c r="AD58"/>
  <c r="P58"/>
  <c r="W58"/>
  <c r="G58"/>
  <c r="X58"/>
  <c r="AE58"/>
  <c r="H58"/>
  <c r="O58"/>
  <c r="C10"/>
  <c r="K10"/>
  <c r="S10"/>
  <c r="AA10"/>
  <c r="D10"/>
  <c r="L10"/>
  <c r="T10"/>
  <c r="AB10"/>
  <c r="F10"/>
  <c r="N10"/>
  <c r="V10"/>
  <c r="AD10"/>
  <c r="G10"/>
  <c r="O10"/>
  <c r="W10"/>
  <c r="AE10"/>
  <c r="I10"/>
  <c r="Q10"/>
  <c r="Y10"/>
  <c r="B10"/>
  <c r="J10"/>
  <c r="R10"/>
  <c r="Z10"/>
  <c r="M10"/>
  <c r="P10"/>
  <c r="U10"/>
  <c r="X10"/>
  <c r="AC10"/>
  <c r="E10"/>
  <c r="H10"/>
  <c r="C67"/>
  <c r="K67"/>
  <c r="S67"/>
  <c r="AA67"/>
  <c r="D67"/>
  <c r="L67"/>
  <c r="E67"/>
  <c r="M67"/>
  <c r="U67"/>
  <c r="AC67"/>
  <c r="H67"/>
  <c r="P67"/>
  <c r="X67"/>
  <c r="N67"/>
  <c r="Z67"/>
  <c r="O67"/>
  <c r="AB67"/>
  <c r="F67"/>
  <c r="T67"/>
  <c r="G67"/>
  <c r="V67"/>
  <c r="AD67"/>
  <c r="B67"/>
  <c r="AE67"/>
  <c r="I67"/>
  <c r="R67"/>
  <c r="W67"/>
  <c r="Q67"/>
  <c r="Y67"/>
  <c r="J67"/>
  <c r="E19"/>
  <c r="M19"/>
  <c r="U19"/>
  <c r="AC19"/>
  <c r="F19"/>
  <c r="N19"/>
  <c r="V19"/>
  <c r="AD19"/>
  <c r="H19"/>
  <c r="P19"/>
  <c r="X19"/>
  <c r="I19"/>
  <c r="Q19"/>
  <c r="Y19"/>
  <c r="C19"/>
  <c r="K19"/>
  <c r="S19"/>
  <c r="AA19"/>
  <c r="D19"/>
  <c r="L19"/>
  <c r="T19"/>
  <c r="AB19"/>
  <c r="AE19"/>
  <c r="B19"/>
  <c r="G19"/>
  <c r="J19"/>
  <c r="O19"/>
  <c r="W19"/>
  <c r="Z19"/>
  <c r="R19"/>
  <c r="E82"/>
  <c r="M82"/>
  <c r="U82"/>
  <c r="AC82"/>
  <c r="H82"/>
  <c r="P82"/>
  <c r="X82"/>
  <c r="I82"/>
  <c r="Q82"/>
  <c r="Y82"/>
  <c r="D82"/>
  <c r="R82"/>
  <c r="AD82"/>
  <c r="F82"/>
  <c r="S82"/>
  <c r="AE82"/>
  <c r="G82"/>
  <c r="T82"/>
  <c r="L82"/>
  <c r="Z82"/>
  <c r="B82"/>
  <c r="N82"/>
  <c r="AA82"/>
  <c r="J82"/>
  <c r="K82"/>
  <c r="O82"/>
  <c r="V82"/>
  <c r="W82"/>
  <c r="AB82"/>
  <c r="C82"/>
  <c r="C18"/>
  <c r="K18"/>
  <c r="S18"/>
  <c r="AA18"/>
  <c r="D18"/>
  <c r="L18"/>
  <c r="T18"/>
  <c r="AB18"/>
  <c r="F18"/>
  <c r="N18"/>
  <c r="V18"/>
  <c r="AD18"/>
  <c r="G18"/>
  <c r="O18"/>
  <c r="W18"/>
  <c r="AE18"/>
  <c r="I18"/>
  <c r="Q18"/>
  <c r="Y18"/>
  <c r="B18"/>
  <c r="J18"/>
  <c r="R18"/>
  <c r="Z18"/>
  <c r="AC18"/>
  <c r="E18"/>
  <c r="H18"/>
  <c r="M18"/>
  <c r="U18"/>
  <c r="X18"/>
  <c r="P18"/>
  <c r="I87"/>
  <c r="Q87"/>
  <c r="Y87"/>
  <c r="B87"/>
  <c r="J87"/>
  <c r="R87"/>
  <c r="Z87"/>
  <c r="C87"/>
  <c r="K87"/>
  <c r="S87"/>
  <c r="AA87"/>
  <c r="F87"/>
  <c r="N87"/>
  <c r="V87"/>
  <c r="AD87"/>
  <c r="G87"/>
  <c r="O87"/>
  <c r="W87"/>
  <c r="AE87"/>
  <c r="L87"/>
  <c r="M87"/>
  <c r="U87"/>
  <c r="P87"/>
  <c r="D87"/>
  <c r="T87"/>
  <c r="X87"/>
  <c r="E87"/>
  <c r="AB87"/>
  <c r="H87"/>
  <c r="AC87"/>
  <c r="C63"/>
  <c r="K63"/>
  <c r="S63"/>
  <c r="AA63"/>
  <c r="D63"/>
  <c r="L63"/>
  <c r="T63"/>
  <c r="AB63"/>
  <c r="E63"/>
  <c r="M63"/>
  <c r="U63"/>
  <c r="AC63"/>
  <c r="F63"/>
  <c r="N63"/>
  <c r="V63"/>
  <c r="AD63"/>
  <c r="G63"/>
  <c r="O63"/>
  <c r="W63"/>
  <c r="AE63"/>
  <c r="H63"/>
  <c r="P63"/>
  <c r="X63"/>
  <c r="Z63"/>
  <c r="J63"/>
  <c r="Q63"/>
  <c r="B63"/>
  <c r="I63"/>
  <c r="R63"/>
  <c r="Y63"/>
  <c r="I39"/>
  <c r="Q39"/>
  <c r="Y39"/>
  <c r="J39"/>
  <c r="S39"/>
  <c r="AB39"/>
  <c r="C39"/>
  <c r="L39"/>
  <c r="U39"/>
  <c r="AD39"/>
  <c r="D39"/>
  <c r="M39"/>
  <c r="V39"/>
  <c r="AE39"/>
  <c r="E39"/>
  <c r="N39"/>
  <c r="W39"/>
  <c r="F39"/>
  <c r="O39"/>
  <c r="X39"/>
  <c r="G39"/>
  <c r="AC39"/>
  <c r="H39"/>
  <c r="K39"/>
  <c r="P39"/>
  <c r="R39"/>
  <c r="T39"/>
  <c r="AA39"/>
  <c r="B39"/>
  <c r="Z39"/>
  <c r="D78"/>
  <c r="L78"/>
  <c r="T78"/>
  <c r="AB78"/>
  <c r="E78"/>
  <c r="M78"/>
  <c r="U78"/>
  <c r="AC78"/>
  <c r="H78"/>
  <c r="P78"/>
  <c r="X78"/>
  <c r="I78"/>
  <c r="Q78"/>
  <c r="Y78"/>
  <c r="N78"/>
  <c r="AD78"/>
  <c r="O78"/>
  <c r="AE78"/>
  <c r="B78"/>
  <c r="R78"/>
  <c r="G78"/>
  <c r="W78"/>
  <c r="J78"/>
  <c r="Z78"/>
  <c r="C78"/>
  <c r="F78"/>
  <c r="K78"/>
  <c r="S78"/>
  <c r="V78"/>
  <c r="AA78"/>
  <c r="I91"/>
  <c r="Q91"/>
  <c r="Y91"/>
  <c r="B91"/>
  <c r="J91"/>
  <c r="R91"/>
  <c r="Z91"/>
  <c r="F91"/>
  <c r="N91"/>
  <c r="V91"/>
  <c r="AD91"/>
  <c r="G91"/>
  <c r="O91"/>
  <c r="W91"/>
  <c r="AE91"/>
  <c r="M91"/>
  <c r="AC91"/>
  <c r="P91"/>
  <c r="H91"/>
  <c r="C91"/>
  <c r="S91"/>
  <c r="E91"/>
  <c r="D91"/>
  <c r="T91"/>
  <c r="U91"/>
  <c r="K91"/>
  <c r="AA91"/>
  <c r="X91"/>
  <c r="L91"/>
  <c r="AB91"/>
  <c r="I35"/>
  <c r="Q35"/>
  <c r="Y35"/>
  <c r="D35"/>
  <c r="L35"/>
  <c r="T35"/>
  <c r="AB35"/>
  <c r="E35"/>
  <c r="M35"/>
  <c r="U35"/>
  <c r="AC35"/>
  <c r="G35"/>
  <c r="O35"/>
  <c r="W35"/>
  <c r="AE35"/>
  <c r="H35"/>
  <c r="P35"/>
  <c r="X35"/>
  <c r="B35"/>
  <c r="V35"/>
  <c r="F35"/>
  <c r="AA35"/>
  <c r="J35"/>
  <c r="AD35"/>
  <c r="K35"/>
  <c r="N35"/>
  <c r="C35"/>
  <c r="R35"/>
  <c r="Z35"/>
  <c r="S35"/>
  <c r="D74"/>
  <c r="L74"/>
  <c r="T74"/>
  <c r="AB74"/>
  <c r="E74"/>
  <c r="M74"/>
  <c r="U74"/>
  <c r="AC74"/>
  <c r="H74"/>
  <c r="P74"/>
  <c r="X74"/>
  <c r="I74"/>
  <c r="Q74"/>
  <c r="Y74"/>
  <c r="F74"/>
  <c r="V74"/>
  <c r="G74"/>
  <c r="W74"/>
  <c r="J74"/>
  <c r="Z74"/>
  <c r="O74"/>
  <c r="AE74"/>
  <c r="B74"/>
  <c r="R74"/>
  <c r="N74"/>
  <c r="S74"/>
  <c r="C74"/>
  <c r="K74"/>
  <c r="AA74"/>
  <c r="AD74"/>
  <c r="C26"/>
  <c r="K26"/>
  <c r="S26"/>
  <c r="AA26"/>
  <c r="D26"/>
  <c r="L26"/>
  <c r="T26"/>
  <c r="AB26"/>
  <c r="F26"/>
  <c r="N26"/>
  <c r="V26"/>
  <c r="AD26"/>
  <c r="G26"/>
  <c r="O26"/>
  <c r="W26"/>
  <c r="AE26"/>
  <c r="I26"/>
  <c r="Q26"/>
  <c r="Y26"/>
  <c r="B26"/>
  <c r="J26"/>
  <c r="R26"/>
  <c r="Z26"/>
  <c r="M26"/>
  <c r="P26"/>
  <c r="U26"/>
  <c r="X26"/>
  <c r="AC26"/>
  <c r="E26"/>
  <c r="H26"/>
  <c r="I95"/>
  <c r="Q95"/>
  <c r="Y95"/>
  <c r="B95"/>
  <c r="J95"/>
  <c r="R95"/>
  <c r="G95"/>
  <c r="S95"/>
  <c r="AB95"/>
  <c r="H95"/>
  <c r="T95"/>
  <c r="AC95"/>
  <c r="C95"/>
  <c r="D95"/>
  <c r="K95"/>
  <c r="U95"/>
  <c r="AD95"/>
  <c r="M95"/>
  <c r="L95"/>
  <c r="V95"/>
  <c r="AE95"/>
  <c r="W95"/>
  <c r="X95"/>
  <c r="E95"/>
  <c r="O95"/>
  <c r="Z95"/>
  <c r="N95"/>
  <c r="F95"/>
  <c r="P95"/>
  <c r="AA95"/>
  <c r="F71"/>
  <c r="N71"/>
  <c r="V71"/>
  <c r="AD71"/>
  <c r="G71"/>
  <c r="O71"/>
  <c r="W71"/>
  <c r="AE71"/>
  <c r="B71"/>
  <c r="J71"/>
  <c r="R71"/>
  <c r="Z71"/>
  <c r="C71"/>
  <c r="K71"/>
  <c r="S71"/>
  <c r="AA71"/>
  <c r="P71"/>
  <c r="Q71"/>
  <c r="D71"/>
  <c r="T71"/>
  <c r="I71"/>
  <c r="Y71"/>
  <c r="L71"/>
  <c r="AB71"/>
  <c r="E71"/>
  <c r="X71"/>
  <c r="H71"/>
  <c r="M71"/>
  <c r="U71"/>
  <c r="AC71"/>
  <c r="E47"/>
  <c r="M47"/>
  <c r="U47"/>
  <c r="AC47"/>
  <c r="G47"/>
  <c r="O47"/>
  <c r="W47"/>
  <c r="AE47"/>
  <c r="H47"/>
  <c r="P47"/>
  <c r="X47"/>
  <c r="I47"/>
  <c r="Q47"/>
  <c r="Y47"/>
  <c r="B47"/>
  <c r="J47"/>
  <c r="R47"/>
  <c r="Z47"/>
  <c r="T47"/>
  <c r="C47"/>
  <c r="V47"/>
  <c r="D47"/>
  <c r="AA47"/>
  <c r="F47"/>
  <c r="AB47"/>
  <c r="K47"/>
  <c r="AD47"/>
  <c r="L47"/>
  <c r="S47"/>
  <c r="N47"/>
  <c r="I31"/>
  <c r="Q31"/>
  <c r="Y31"/>
  <c r="D31"/>
  <c r="L31"/>
  <c r="T31"/>
  <c r="AB31"/>
  <c r="E31"/>
  <c r="M31"/>
  <c r="U31"/>
  <c r="AC31"/>
  <c r="G31"/>
  <c r="O31"/>
  <c r="W31"/>
  <c r="AE31"/>
  <c r="H31"/>
  <c r="P31"/>
  <c r="X31"/>
  <c r="N31"/>
  <c r="S31"/>
  <c r="B31"/>
  <c r="V31"/>
  <c r="C31"/>
  <c r="Z31"/>
  <c r="F31"/>
  <c r="AA31"/>
  <c r="J31"/>
  <c r="K31"/>
  <c r="R31"/>
  <c r="AD31"/>
  <c r="E15"/>
  <c r="M15"/>
  <c r="U15"/>
  <c r="AC15"/>
  <c r="F15"/>
  <c r="N15"/>
  <c r="V15"/>
  <c r="AD15"/>
  <c r="H15"/>
  <c r="P15"/>
  <c r="X15"/>
  <c r="I15"/>
  <c r="Q15"/>
  <c r="Y15"/>
  <c r="C15"/>
  <c r="K15"/>
  <c r="S15"/>
  <c r="AA15"/>
  <c r="D15"/>
  <c r="L15"/>
  <c r="T15"/>
  <c r="AB15"/>
  <c r="W15"/>
  <c r="Z15"/>
  <c r="AE15"/>
  <c r="B15"/>
  <c r="G15"/>
  <c r="O15"/>
  <c r="R15"/>
  <c r="J15"/>
  <c r="E7"/>
  <c r="M7"/>
  <c r="U7"/>
  <c r="AC7"/>
  <c r="F7"/>
  <c r="N7"/>
  <c r="V7"/>
  <c r="AD7"/>
  <c r="H7"/>
  <c r="P7"/>
  <c r="X7"/>
  <c r="I7"/>
  <c r="Q7"/>
  <c r="Y7"/>
  <c r="C7"/>
  <c r="K7"/>
  <c r="S7"/>
  <c r="AA7"/>
  <c r="D7"/>
  <c r="L7"/>
  <c r="T7"/>
  <c r="AB7"/>
  <c r="G7"/>
  <c r="J7"/>
  <c r="O7"/>
  <c r="R7"/>
  <c r="W7"/>
  <c r="AE7"/>
  <c r="B7"/>
  <c r="Z7"/>
  <c r="G94"/>
  <c r="O94"/>
  <c r="W94"/>
  <c r="AE94"/>
  <c r="H94"/>
  <c r="P94"/>
  <c r="X94"/>
  <c r="D94"/>
  <c r="E94"/>
  <c r="C94"/>
  <c r="Q94"/>
  <c r="AA94"/>
  <c r="F94"/>
  <c r="R94"/>
  <c r="AB94"/>
  <c r="K94"/>
  <c r="L94"/>
  <c r="I94"/>
  <c r="S94"/>
  <c r="AC94"/>
  <c r="J94"/>
  <c r="T94"/>
  <c r="AD94"/>
  <c r="U94"/>
  <c r="V94"/>
  <c r="M94"/>
  <c r="Y94"/>
  <c r="B94"/>
  <c r="N94"/>
  <c r="Z94"/>
  <c r="G86"/>
  <c r="O86"/>
  <c r="W86"/>
  <c r="AE86"/>
  <c r="H86"/>
  <c r="P86"/>
  <c r="X86"/>
  <c r="I86"/>
  <c r="Q86"/>
  <c r="Y86"/>
  <c r="D86"/>
  <c r="L86"/>
  <c r="T86"/>
  <c r="AB86"/>
  <c r="E86"/>
  <c r="M86"/>
  <c r="U86"/>
  <c r="AC86"/>
  <c r="S86"/>
  <c r="B86"/>
  <c r="V86"/>
  <c r="J86"/>
  <c r="C86"/>
  <c r="Z86"/>
  <c r="F86"/>
  <c r="AA86"/>
  <c r="AD86"/>
  <c r="N86"/>
  <c r="K86"/>
  <c r="R86"/>
  <c r="I70"/>
  <c r="C70"/>
  <c r="L70"/>
  <c r="T70"/>
  <c r="AB70"/>
  <c r="D70"/>
  <c r="M70"/>
  <c r="U70"/>
  <c r="AC70"/>
  <c r="G70"/>
  <c r="P70"/>
  <c r="X70"/>
  <c r="H70"/>
  <c r="Q70"/>
  <c r="Y70"/>
  <c r="N70"/>
  <c r="AD70"/>
  <c r="O70"/>
  <c r="AE70"/>
  <c r="R70"/>
  <c r="F70"/>
  <c r="W70"/>
  <c r="J70"/>
  <c r="Z70"/>
  <c r="AA70"/>
  <c r="E70"/>
  <c r="K70"/>
  <c r="B70"/>
  <c r="S70"/>
  <c r="V70"/>
  <c r="I62"/>
  <c r="Q62"/>
  <c r="Y62"/>
  <c r="B62"/>
  <c r="J62"/>
  <c r="R62"/>
  <c r="Z62"/>
  <c r="C62"/>
  <c r="K62"/>
  <c r="S62"/>
  <c r="AA62"/>
  <c r="D62"/>
  <c r="L62"/>
  <c r="T62"/>
  <c r="AB62"/>
  <c r="E62"/>
  <c r="M62"/>
  <c r="U62"/>
  <c r="AC62"/>
  <c r="F62"/>
  <c r="N62"/>
  <c r="V62"/>
  <c r="AD62"/>
  <c r="X62"/>
  <c r="AE62"/>
  <c r="H62"/>
  <c r="O62"/>
  <c r="G62"/>
  <c r="P62"/>
  <c r="W62"/>
  <c r="C54"/>
  <c r="K54"/>
  <c r="S54"/>
  <c r="AA54"/>
  <c r="H54"/>
  <c r="Q54"/>
  <c r="Z54"/>
  <c r="I54"/>
  <c r="R54"/>
  <c r="AB54"/>
  <c r="J54"/>
  <c r="T54"/>
  <c r="AC54"/>
  <c r="B54"/>
  <c r="L54"/>
  <c r="U54"/>
  <c r="AD54"/>
  <c r="D54"/>
  <c r="M54"/>
  <c r="V54"/>
  <c r="AE54"/>
  <c r="E54"/>
  <c r="N54"/>
  <c r="W54"/>
  <c r="F54"/>
  <c r="P54"/>
  <c r="X54"/>
  <c r="G54"/>
  <c r="O54"/>
  <c r="Y54"/>
  <c r="C46"/>
  <c r="K46"/>
  <c r="S46"/>
  <c r="AA46"/>
  <c r="E46"/>
  <c r="M46"/>
  <c r="U46"/>
  <c r="AC46"/>
  <c r="F46"/>
  <c r="N46"/>
  <c r="V46"/>
  <c r="AD46"/>
  <c r="G46"/>
  <c r="O46"/>
  <c r="W46"/>
  <c r="AE46"/>
  <c r="H46"/>
  <c r="P46"/>
  <c r="X46"/>
  <c r="I46"/>
  <c r="AB46"/>
  <c r="J46"/>
  <c r="L46"/>
  <c r="Q46"/>
  <c r="R46"/>
  <c r="T46"/>
  <c r="D46"/>
  <c r="Y46"/>
  <c r="Z46"/>
  <c r="B46"/>
  <c r="G38"/>
  <c r="O38"/>
  <c r="W38"/>
  <c r="AE38"/>
  <c r="C38"/>
  <c r="K38"/>
  <c r="S38"/>
  <c r="AA38"/>
  <c r="I38"/>
  <c r="T38"/>
  <c r="AD38"/>
  <c r="L38"/>
  <c r="V38"/>
  <c r="B38"/>
  <c r="M38"/>
  <c r="X38"/>
  <c r="D38"/>
  <c r="N38"/>
  <c r="Y38"/>
  <c r="E38"/>
  <c r="P38"/>
  <c r="Z38"/>
  <c r="H38"/>
  <c r="J38"/>
  <c r="Q38"/>
  <c r="R38"/>
  <c r="U38"/>
  <c r="AB38"/>
  <c r="F38"/>
  <c r="AC38"/>
  <c r="G30"/>
  <c r="O30"/>
  <c r="W30"/>
  <c r="AE30"/>
  <c r="B30"/>
  <c r="J30"/>
  <c r="R30"/>
  <c r="Z30"/>
  <c r="C30"/>
  <c r="K30"/>
  <c r="S30"/>
  <c r="AA30"/>
  <c r="E30"/>
  <c r="M30"/>
  <c r="U30"/>
  <c r="AC30"/>
  <c r="F30"/>
  <c r="N30"/>
  <c r="V30"/>
  <c r="AD30"/>
  <c r="X30"/>
  <c r="H30"/>
  <c r="AB30"/>
  <c r="I30"/>
  <c r="L30"/>
  <c r="P30"/>
  <c r="Q30"/>
  <c r="T30"/>
  <c r="Y30"/>
  <c r="D30"/>
  <c r="C22"/>
  <c r="K22"/>
  <c r="S22"/>
  <c r="AA22"/>
  <c r="D22"/>
  <c r="L22"/>
  <c r="T22"/>
  <c r="AB22"/>
  <c r="F22"/>
  <c r="N22"/>
  <c r="V22"/>
  <c r="AD22"/>
  <c r="G22"/>
  <c r="O22"/>
  <c r="W22"/>
  <c r="AE22"/>
  <c r="I22"/>
  <c r="Q22"/>
  <c r="Y22"/>
  <c r="B22"/>
  <c r="J22"/>
  <c r="R22"/>
  <c r="Z22"/>
  <c r="E22"/>
  <c r="H22"/>
  <c r="M22"/>
  <c r="P22"/>
  <c r="U22"/>
  <c r="AC22"/>
  <c r="X22"/>
  <c r="C14"/>
  <c r="K14"/>
  <c r="S14"/>
  <c r="AA14"/>
  <c r="D14"/>
  <c r="L14"/>
  <c r="T14"/>
  <c r="AB14"/>
  <c r="F14"/>
  <c r="N14"/>
  <c r="V14"/>
  <c r="AD14"/>
  <c r="G14"/>
  <c r="O14"/>
  <c r="W14"/>
  <c r="AE14"/>
  <c r="I14"/>
  <c r="Q14"/>
  <c r="Y14"/>
  <c r="B14"/>
  <c r="J14"/>
  <c r="R14"/>
  <c r="Z14"/>
  <c r="U14"/>
  <c r="X14"/>
  <c r="AC14"/>
  <c r="E14"/>
  <c r="M14"/>
  <c r="P14"/>
  <c r="H14"/>
  <c r="C6"/>
  <c r="K6"/>
  <c r="S6"/>
  <c r="AA6"/>
  <c r="D6"/>
  <c r="L6"/>
  <c r="T6"/>
  <c r="AB6"/>
  <c r="F6"/>
  <c r="N6"/>
  <c r="V6"/>
  <c r="AD6"/>
  <c r="G6"/>
  <c r="O6"/>
  <c r="W6"/>
  <c r="AE6"/>
  <c r="I6"/>
  <c r="Q6"/>
  <c r="Y6"/>
  <c r="B6"/>
  <c r="J6"/>
  <c r="R6"/>
  <c r="Z6"/>
  <c r="E6"/>
  <c r="H6"/>
  <c r="M6"/>
  <c r="P6"/>
  <c r="U6"/>
  <c r="AC6"/>
  <c r="X6"/>
  <c r="E93"/>
  <c r="M93"/>
  <c r="U93"/>
  <c r="AC93"/>
  <c r="F93"/>
  <c r="N93"/>
  <c r="V93"/>
  <c r="AD93"/>
  <c r="B93"/>
  <c r="J93"/>
  <c r="R93"/>
  <c r="Z93"/>
  <c r="C93"/>
  <c r="K93"/>
  <c r="S93"/>
  <c r="AA93"/>
  <c r="Q93"/>
  <c r="D93"/>
  <c r="T93"/>
  <c r="I93"/>
  <c r="G93"/>
  <c r="W93"/>
  <c r="H93"/>
  <c r="X93"/>
  <c r="Y93"/>
  <c r="L93"/>
  <c r="AB93"/>
  <c r="O93"/>
  <c r="AE93"/>
  <c r="P93"/>
  <c r="E85"/>
  <c r="M85"/>
  <c r="U85"/>
  <c r="AC85"/>
  <c r="F85"/>
  <c r="N85"/>
  <c r="V85"/>
  <c r="AD85"/>
  <c r="G85"/>
  <c r="O85"/>
  <c r="W85"/>
  <c r="AE85"/>
  <c r="B85"/>
  <c r="J85"/>
  <c r="R85"/>
  <c r="Z85"/>
  <c r="C85"/>
  <c r="K85"/>
  <c r="S85"/>
  <c r="AA85"/>
  <c r="H85"/>
  <c r="AB85"/>
  <c r="I85"/>
  <c r="T85"/>
  <c r="L85"/>
  <c r="Q85"/>
  <c r="P85"/>
  <c r="X85"/>
  <c r="D85"/>
  <c r="Y85"/>
  <c r="B77"/>
  <c r="J77"/>
  <c r="R77"/>
  <c r="Z77"/>
  <c r="C77"/>
  <c r="K77"/>
  <c r="S77"/>
  <c r="AA77"/>
  <c r="F77"/>
  <c r="N77"/>
  <c r="V77"/>
  <c r="AD77"/>
  <c r="G77"/>
  <c r="O77"/>
  <c r="W77"/>
  <c r="AE77"/>
  <c r="L77"/>
  <c r="AB77"/>
  <c r="M77"/>
  <c r="AC77"/>
  <c r="P77"/>
  <c r="E77"/>
  <c r="U77"/>
  <c r="H77"/>
  <c r="X77"/>
  <c r="Q77"/>
  <c r="I77"/>
  <c r="D77"/>
  <c r="T77"/>
  <c r="Y77"/>
  <c r="G61"/>
  <c r="O61"/>
  <c r="W61"/>
  <c r="AE61"/>
  <c r="H61"/>
  <c r="P61"/>
  <c r="X61"/>
  <c r="I61"/>
  <c r="Q61"/>
  <c r="Y61"/>
  <c r="B61"/>
  <c r="J61"/>
  <c r="R61"/>
  <c r="Z61"/>
  <c r="C61"/>
  <c r="K61"/>
  <c r="S61"/>
  <c r="AA61"/>
  <c r="D61"/>
  <c r="L61"/>
  <c r="T61"/>
  <c r="AB61"/>
  <c r="V61"/>
  <c r="AC61"/>
  <c r="F61"/>
  <c r="M61"/>
  <c r="E61"/>
  <c r="N61"/>
  <c r="U61"/>
  <c r="AD61"/>
  <c r="I45"/>
  <c r="Q45"/>
  <c r="Y45"/>
  <c r="C45"/>
  <c r="K45"/>
  <c r="S45"/>
  <c r="AA45"/>
  <c r="D45"/>
  <c r="L45"/>
  <c r="T45"/>
  <c r="AB45"/>
  <c r="E45"/>
  <c r="M45"/>
  <c r="U45"/>
  <c r="AC45"/>
  <c r="F45"/>
  <c r="N45"/>
  <c r="V45"/>
  <c r="AD45"/>
  <c r="P45"/>
  <c r="R45"/>
  <c r="W45"/>
  <c r="B45"/>
  <c r="X45"/>
  <c r="G45"/>
  <c r="Z45"/>
  <c r="H45"/>
  <c r="AE45"/>
  <c r="J45"/>
  <c r="O45"/>
  <c r="E29"/>
  <c r="M29"/>
  <c r="U29"/>
  <c r="AC29"/>
  <c r="H29"/>
  <c r="P29"/>
  <c r="X29"/>
  <c r="I29"/>
  <c r="Q29"/>
  <c r="Y29"/>
  <c r="C29"/>
  <c r="K29"/>
  <c r="S29"/>
  <c r="AA29"/>
  <c r="D29"/>
  <c r="L29"/>
  <c r="T29"/>
  <c r="AB29"/>
  <c r="J29"/>
  <c r="AE29"/>
  <c r="O29"/>
  <c r="R29"/>
  <c r="V29"/>
  <c r="B29"/>
  <c r="W29"/>
  <c r="F29"/>
  <c r="G29"/>
  <c r="N29"/>
  <c r="Z29"/>
  <c r="AD29"/>
  <c r="I13"/>
  <c r="Q13"/>
  <c r="Y13"/>
  <c r="B13"/>
  <c r="J13"/>
  <c r="R13"/>
  <c r="Z13"/>
  <c r="D13"/>
  <c r="L13"/>
  <c r="T13"/>
  <c r="AB13"/>
  <c r="E13"/>
  <c r="M13"/>
  <c r="U13"/>
  <c r="AC13"/>
  <c r="G13"/>
  <c r="O13"/>
  <c r="W13"/>
  <c r="AE13"/>
  <c r="H13"/>
  <c r="P13"/>
  <c r="X13"/>
  <c r="S13"/>
  <c r="V13"/>
  <c r="AA13"/>
  <c r="AD13"/>
  <c r="C13"/>
  <c r="K13"/>
  <c r="N13"/>
  <c r="F13"/>
  <c r="I5"/>
  <c r="Q5"/>
  <c r="Y5"/>
  <c r="B5"/>
  <c r="J5"/>
  <c r="R5"/>
  <c r="Z5"/>
  <c r="D5"/>
  <c r="L5"/>
  <c r="T5"/>
  <c r="AB5"/>
  <c r="E5"/>
  <c r="M5"/>
  <c r="U5"/>
  <c r="AC5"/>
  <c r="G5"/>
  <c r="O5"/>
  <c r="W5"/>
  <c r="AE5"/>
  <c r="H5"/>
  <c r="P5"/>
  <c r="X5"/>
  <c r="C5"/>
  <c r="F5"/>
  <c r="K5"/>
  <c r="N5"/>
  <c r="S5"/>
  <c r="AA5"/>
  <c r="AD5"/>
  <c r="V5"/>
  <c r="E51"/>
  <c r="M51"/>
  <c r="U51"/>
  <c r="AC51"/>
  <c r="G51"/>
  <c r="O51"/>
  <c r="W51"/>
  <c r="AE51"/>
  <c r="H51"/>
  <c r="P51"/>
  <c r="X51"/>
  <c r="C51"/>
  <c r="Q51"/>
  <c r="AB51"/>
  <c r="D51"/>
  <c r="R51"/>
  <c r="AD51"/>
  <c r="F51"/>
  <c r="S51"/>
  <c r="I51"/>
  <c r="T51"/>
  <c r="J51"/>
  <c r="V51"/>
  <c r="K51"/>
  <c r="Y51"/>
  <c r="B51"/>
  <c r="L51"/>
  <c r="AA51"/>
  <c r="N51"/>
  <c r="Z51"/>
  <c r="I66"/>
  <c r="Q66"/>
  <c r="Y66"/>
  <c r="B66"/>
  <c r="J66"/>
  <c r="R66"/>
  <c r="Z66"/>
  <c r="C66"/>
  <c r="K66"/>
  <c r="S66"/>
  <c r="AA66"/>
  <c r="D66"/>
  <c r="E66"/>
  <c r="M66"/>
  <c r="U66"/>
  <c r="AC66"/>
  <c r="F66"/>
  <c r="N66"/>
  <c r="V66"/>
  <c r="AD66"/>
  <c r="X66"/>
  <c r="G66"/>
  <c r="AB66"/>
  <c r="O66"/>
  <c r="P66"/>
  <c r="AE66"/>
  <c r="L66"/>
  <c r="T66"/>
  <c r="W66"/>
  <c r="H66"/>
  <c r="G34"/>
  <c r="O34"/>
  <c r="W34"/>
  <c r="AE34"/>
  <c r="B34"/>
  <c r="J34"/>
  <c r="R34"/>
  <c r="Z34"/>
  <c r="C34"/>
  <c r="K34"/>
  <c r="S34"/>
  <c r="AA34"/>
  <c r="E34"/>
  <c r="M34"/>
  <c r="U34"/>
  <c r="AC34"/>
  <c r="F34"/>
  <c r="N34"/>
  <c r="V34"/>
  <c r="AD34"/>
  <c r="I34"/>
  <c r="P34"/>
  <c r="Q34"/>
  <c r="T34"/>
  <c r="X34"/>
  <c r="H34"/>
  <c r="L34"/>
  <c r="Y34"/>
  <c r="AB34"/>
  <c r="D34"/>
  <c r="F79"/>
  <c r="N79"/>
  <c r="V79"/>
  <c r="AD79"/>
  <c r="G79"/>
  <c r="O79"/>
  <c r="W79"/>
  <c r="AE79"/>
  <c r="B79"/>
  <c r="J79"/>
  <c r="R79"/>
  <c r="Z79"/>
  <c r="C79"/>
  <c r="K79"/>
  <c r="S79"/>
  <c r="AA79"/>
  <c r="P79"/>
  <c r="Q79"/>
  <c r="D79"/>
  <c r="T79"/>
  <c r="I79"/>
  <c r="Y79"/>
  <c r="L79"/>
  <c r="AB79"/>
  <c r="M79"/>
  <c r="U79"/>
  <c r="X79"/>
  <c r="AC79"/>
  <c r="E79"/>
  <c r="H79"/>
  <c r="E55"/>
  <c r="M55"/>
  <c r="U55"/>
  <c r="AC55"/>
  <c r="F55"/>
  <c r="O55"/>
  <c r="X55"/>
  <c r="G55"/>
  <c r="P55"/>
  <c r="Y55"/>
  <c r="H55"/>
  <c r="Q55"/>
  <c r="Z55"/>
  <c r="I55"/>
  <c r="R55"/>
  <c r="AA55"/>
  <c r="J55"/>
  <c r="S55"/>
  <c r="AB55"/>
  <c r="B55"/>
  <c r="K55"/>
  <c r="T55"/>
  <c r="AD55"/>
  <c r="D55"/>
  <c r="L55"/>
  <c r="W55"/>
  <c r="AE55"/>
  <c r="V55"/>
  <c r="C55"/>
  <c r="N55"/>
  <c r="E23"/>
  <c r="M23"/>
  <c r="U23"/>
  <c r="AC23"/>
  <c r="F23"/>
  <c r="N23"/>
  <c r="V23"/>
  <c r="AD23"/>
  <c r="H23"/>
  <c r="P23"/>
  <c r="X23"/>
  <c r="I23"/>
  <c r="Q23"/>
  <c r="Y23"/>
  <c r="C23"/>
  <c r="K23"/>
  <c r="S23"/>
  <c r="AA23"/>
  <c r="D23"/>
  <c r="L23"/>
  <c r="T23"/>
  <c r="AB23"/>
  <c r="G23"/>
  <c r="J23"/>
  <c r="O23"/>
  <c r="R23"/>
  <c r="W23"/>
  <c r="AE23"/>
  <c r="B23"/>
  <c r="Z23"/>
  <c r="G69"/>
  <c r="O69"/>
  <c r="W69"/>
  <c r="AE69"/>
  <c r="E69"/>
  <c r="N69"/>
  <c r="X69"/>
  <c r="F69"/>
  <c r="P69"/>
  <c r="Y69"/>
  <c r="J69"/>
  <c r="S69"/>
  <c r="AB69"/>
  <c r="B69"/>
  <c r="K69"/>
  <c r="T69"/>
  <c r="AC69"/>
  <c r="H69"/>
  <c r="Z69"/>
  <c r="I69"/>
  <c r="AA69"/>
  <c r="L69"/>
  <c r="AD69"/>
  <c r="R69"/>
  <c r="C69"/>
  <c r="U69"/>
  <c r="M69"/>
  <c r="Q69"/>
  <c r="V69"/>
  <c r="D69"/>
  <c r="I53"/>
  <c r="Q53"/>
  <c r="Y53"/>
  <c r="B53"/>
  <c r="K53"/>
  <c r="T53"/>
  <c r="AC53"/>
  <c r="C53"/>
  <c r="L53"/>
  <c r="U53"/>
  <c r="AD53"/>
  <c r="D53"/>
  <c r="M53"/>
  <c r="V53"/>
  <c r="AE53"/>
  <c r="E53"/>
  <c r="N53"/>
  <c r="W53"/>
  <c r="F53"/>
  <c r="O53"/>
  <c r="X53"/>
  <c r="G53"/>
  <c r="P53"/>
  <c r="Z53"/>
  <c r="AB53"/>
  <c r="J53"/>
  <c r="R53"/>
  <c r="H53"/>
  <c r="S53"/>
  <c r="AA53"/>
  <c r="E37"/>
  <c r="M37"/>
  <c r="U37"/>
  <c r="AC37"/>
  <c r="I37"/>
  <c r="Q37"/>
  <c r="Y37"/>
  <c r="G37"/>
  <c r="R37"/>
  <c r="AB37"/>
  <c r="J37"/>
  <c r="T37"/>
  <c r="AE37"/>
  <c r="K37"/>
  <c r="V37"/>
  <c r="B37"/>
  <c r="L37"/>
  <c r="W37"/>
  <c r="C37"/>
  <c r="N37"/>
  <c r="X37"/>
  <c r="H37"/>
  <c r="O37"/>
  <c r="P37"/>
  <c r="S37"/>
  <c r="Z37"/>
  <c r="AA37"/>
  <c r="D37"/>
  <c r="AD37"/>
  <c r="F37"/>
  <c r="I21"/>
  <c r="Q21"/>
  <c r="Y21"/>
  <c r="B21"/>
  <c r="J21"/>
  <c r="R21"/>
  <c r="Z21"/>
  <c r="D21"/>
  <c r="L21"/>
  <c r="T21"/>
  <c r="AB21"/>
  <c r="E21"/>
  <c r="M21"/>
  <c r="U21"/>
  <c r="AC21"/>
  <c r="G21"/>
  <c r="O21"/>
  <c r="W21"/>
  <c r="AE21"/>
  <c r="H21"/>
  <c r="P21"/>
  <c r="X21"/>
  <c r="C21"/>
  <c r="F21"/>
  <c r="K21"/>
  <c r="N21"/>
  <c r="S21"/>
  <c r="AA21"/>
  <c r="AD21"/>
  <c r="V21"/>
  <c r="C92"/>
  <c r="K92"/>
  <c r="S92"/>
  <c r="AA92"/>
  <c r="D92"/>
  <c r="L92"/>
  <c r="T92"/>
  <c r="AB92"/>
  <c r="H92"/>
  <c r="P92"/>
  <c r="X92"/>
  <c r="I92"/>
  <c r="Q92"/>
  <c r="Y92"/>
  <c r="O92"/>
  <c r="AE92"/>
  <c r="B92"/>
  <c r="R92"/>
  <c r="G92"/>
  <c r="E92"/>
  <c r="U92"/>
  <c r="J92"/>
  <c r="F92"/>
  <c r="V92"/>
  <c r="W92"/>
  <c r="Z92"/>
  <c r="M92"/>
  <c r="AC92"/>
  <c r="N92"/>
  <c r="AD92"/>
  <c r="D84"/>
  <c r="L84"/>
  <c r="T84"/>
  <c r="AB84"/>
  <c r="E84"/>
  <c r="M84"/>
  <c r="U84"/>
  <c r="AC84"/>
  <c r="C84"/>
  <c r="O84"/>
  <c r="Y84"/>
  <c r="F84"/>
  <c r="P84"/>
  <c r="Z84"/>
  <c r="G84"/>
  <c r="Q84"/>
  <c r="AA84"/>
  <c r="J84"/>
  <c r="V84"/>
  <c r="K84"/>
  <c r="W84"/>
  <c r="I84"/>
  <c r="N84"/>
  <c r="R84"/>
  <c r="S84"/>
  <c r="X84"/>
  <c r="AD84"/>
  <c r="B84"/>
  <c r="AE84"/>
  <c r="H84"/>
  <c r="H76"/>
  <c r="P76"/>
  <c r="X76"/>
  <c r="I76"/>
  <c r="Q76"/>
  <c r="Y76"/>
  <c r="D76"/>
  <c r="L76"/>
  <c r="T76"/>
  <c r="AB76"/>
  <c r="E76"/>
  <c r="M76"/>
  <c r="U76"/>
  <c r="AC76"/>
  <c r="J76"/>
  <c r="Z76"/>
  <c r="K76"/>
  <c r="AA76"/>
  <c r="N76"/>
  <c r="AD76"/>
  <c r="C76"/>
  <c r="S76"/>
  <c r="F76"/>
  <c r="V76"/>
  <c r="R76"/>
  <c r="W76"/>
  <c r="B76"/>
  <c r="AE76"/>
  <c r="G76"/>
  <c r="O76"/>
  <c r="E68"/>
  <c r="M68"/>
  <c r="U68"/>
  <c r="AC68"/>
  <c r="B68"/>
  <c r="H68"/>
  <c r="Q68"/>
  <c r="Z68"/>
  <c r="I68"/>
  <c r="R68"/>
  <c r="AA68"/>
  <c r="C68"/>
  <c r="L68"/>
  <c r="V68"/>
  <c r="AE68"/>
  <c r="D68"/>
  <c r="N68"/>
  <c r="W68"/>
  <c r="S68"/>
  <c r="T68"/>
  <c r="F68"/>
  <c r="X68"/>
  <c r="K68"/>
  <c r="AD68"/>
  <c r="O68"/>
  <c r="G68"/>
  <c r="P68"/>
  <c r="J68"/>
  <c r="Y68"/>
  <c r="AB68"/>
  <c r="E60"/>
  <c r="M60"/>
  <c r="U60"/>
  <c r="AC60"/>
  <c r="F60"/>
  <c r="N60"/>
  <c r="V60"/>
  <c r="AD60"/>
  <c r="G60"/>
  <c r="O60"/>
  <c r="W60"/>
  <c r="AE60"/>
  <c r="H60"/>
  <c r="P60"/>
  <c r="X60"/>
  <c r="I60"/>
  <c r="Q60"/>
  <c r="Y60"/>
  <c r="B60"/>
  <c r="J60"/>
  <c r="R60"/>
  <c r="Z60"/>
  <c r="T60"/>
  <c r="AA60"/>
  <c r="D60"/>
  <c r="K60"/>
  <c r="AB60"/>
  <c r="C60"/>
  <c r="L60"/>
  <c r="S60"/>
  <c r="G52"/>
  <c r="O52"/>
  <c r="W52"/>
  <c r="AE52"/>
  <c r="I52"/>
  <c r="Q52"/>
  <c r="B52"/>
  <c r="J52"/>
  <c r="L52"/>
  <c r="V52"/>
  <c r="M52"/>
  <c r="X52"/>
  <c r="C52"/>
  <c r="N52"/>
  <c r="Y52"/>
  <c r="D52"/>
  <c r="P52"/>
  <c r="Z52"/>
  <c r="E52"/>
  <c r="R52"/>
  <c r="AA52"/>
  <c r="F52"/>
  <c r="S52"/>
  <c r="AB52"/>
  <c r="U52"/>
  <c r="AC52"/>
  <c r="H52"/>
  <c r="K52"/>
  <c r="T52"/>
  <c r="AD52"/>
  <c r="C44"/>
  <c r="K44"/>
  <c r="F44"/>
  <c r="O44"/>
  <c r="W44"/>
  <c r="AE44"/>
  <c r="H44"/>
  <c r="Q44"/>
  <c r="Y44"/>
  <c r="I44"/>
  <c r="R44"/>
  <c r="Z44"/>
  <c r="J44"/>
  <c r="S44"/>
  <c r="AA44"/>
  <c r="B44"/>
  <c r="L44"/>
  <c r="T44"/>
  <c r="AB44"/>
  <c r="D44"/>
  <c r="X44"/>
  <c r="E44"/>
  <c r="AC44"/>
  <c r="G44"/>
  <c r="AD44"/>
  <c r="M44"/>
  <c r="N44"/>
  <c r="P44"/>
  <c r="V44"/>
  <c r="U44"/>
  <c r="C36"/>
  <c r="K36"/>
  <c r="S36"/>
  <c r="AA36"/>
  <c r="F36"/>
  <c r="G36"/>
  <c r="O36"/>
  <c r="W36"/>
  <c r="AE36"/>
  <c r="I36"/>
  <c r="Q36"/>
  <c r="Y36"/>
  <c r="B36"/>
  <c r="J36"/>
  <c r="M36"/>
  <c r="Z36"/>
  <c r="P36"/>
  <c r="AC36"/>
  <c r="R36"/>
  <c r="AD36"/>
  <c r="D36"/>
  <c r="T36"/>
  <c r="E36"/>
  <c r="U36"/>
  <c r="H36"/>
  <c r="L36"/>
  <c r="N36"/>
  <c r="V36"/>
  <c r="X36"/>
  <c r="AB36"/>
  <c r="C28"/>
  <c r="K28"/>
  <c r="S28"/>
  <c r="AA28"/>
  <c r="D28"/>
  <c r="L28"/>
  <c r="E28"/>
  <c r="M28"/>
  <c r="F28"/>
  <c r="N28"/>
  <c r="V28"/>
  <c r="AD28"/>
  <c r="G28"/>
  <c r="O28"/>
  <c r="W28"/>
  <c r="AE28"/>
  <c r="I28"/>
  <c r="Q28"/>
  <c r="Y28"/>
  <c r="B28"/>
  <c r="J28"/>
  <c r="R28"/>
  <c r="Z28"/>
  <c r="T28"/>
  <c r="X28"/>
  <c r="AB28"/>
  <c r="AC28"/>
  <c r="P28"/>
  <c r="U28"/>
  <c r="H28"/>
  <c r="G20"/>
  <c r="O20"/>
  <c r="W20"/>
  <c r="AE20"/>
  <c r="H20"/>
  <c r="P20"/>
  <c r="X20"/>
  <c r="B20"/>
  <c r="J20"/>
  <c r="R20"/>
  <c r="Z20"/>
  <c r="C20"/>
  <c r="K20"/>
  <c r="S20"/>
  <c r="AA20"/>
  <c r="E20"/>
  <c r="M20"/>
  <c r="U20"/>
  <c r="AC20"/>
  <c r="F20"/>
  <c r="N20"/>
  <c r="V20"/>
  <c r="AD20"/>
  <c r="D20"/>
  <c r="I20"/>
  <c r="L20"/>
  <c r="Q20"/>
  <c r="Y20"/>
  <c r="AB20"/>
  <c r="T20"/>
  <c r="G12"/>
  <c r="O12"/>
  <c r="W12"/>
  <c r="AE12"/>
  <c r="H12"/>
  <c r="P12"/>
  <c r="X12"/>
  <c r="B12"/>
  <c r="J12"/>
  <c r="R12"/>
  <c r="Z12"/>
  <c r="C12"/>
  <c r="K12"/>
  <c r="S12"/>
  <c r="AA12"/>
  <c r="E12"/>
  <c r="M12"/>
  <c r="U12"/>
  <c r="AC12"/>
  <c r="F12"/>
  <c r="N12"/>
  <c r="V12"/>
  <c r="AD12"/>
  <c r="Q12"/>
  <c r="T12"/>
  <c r="Y12"/>
  <c r="AB12"/>
  <c r="I12"/>
  <c r="L12"/>
  <c r="D12"/>
  <c i="17" r="C38"/>
  <c r="B38"/>
  <c r="C39"/>
  <c r="B39"/>
  <c r="C40"/>
  <c r="B40"/>
  <c r="C41"/>
  <c r="B41"/>
  <c r="C37"/>
  <c r="B37"/>
  <c r="C35"/>
  <c r="B35"/>
  <c r="C34"/>
  <c r="B34"/>
  <c r="C33"/>
  <c r="B33"/>
  <c r="C32"/>
  <c r="B32"/>
  <c r="C31"/>
  <c r="B31"/>
  <c r="C29"/>
  <c r="B29"/>
  <c r="C28"/>
  <c r="B28"/>
  <c r="F28"/>
  <c r="C27"/>
  <c r="B27"/>
  <c r="F27"/>
  <c r="C26"/>
  <c r="B26"/>
  <c r="E26"/>
  <c r="C25"/>
  <c r="B25"/>
  <c r="C23"/>
  <c r="B23"/>
  <c r="C22"/>
  <c r="B22"/>
  <c r="C21"/>
  <c r="B21"/>
  <c r="C20"/>
  <c r="B20"/>
  <c r="C19"/>
  <c r="B19"/>
  <c r="C17"/>
  <c r="B17"/>
  <c r="F17"/>
  <c r="C16"/>
  <c r="B16"/>
  <c r="F16"/>
  <c r="C15"/>
  <c r="B15"/>
  <c r="C14"/>
  <c r="B14"/>
  <c r="C13"/>
  <c r="B13"/>
  <c r="C11"/>
  <c r="B11"/>
  <c r="F11"/>
  <c r="C10"/>
  <c r="B10"/>
  <c r="C9"/>
  <c r="B9"/>
  <c r="C8"/>
  <c r="B8"/>
  <c r="C7"/>
  <c r="B7"/>
  <c r="D5"/>
  <c r="E4"/>
  <c r="C4"/>
  <c r="E3"/>
  <c r="C3"/>
  <c r="A1"/>
  <c i="16" r="BD94"/>
  <c r="BC94"/>
  <c r="BB94"/>
  <c r="BA94"/>
  <c r="AZ94"/>
  <c r="AY94"/>
  <c r="AX94"/>
  <c r="AW94"/>
  <c r="AV94"/>
  <c r="AU94"/>
  <c r="BD93"/>
  <c r="BC93"/>
  <c r="BB93"/>
  <c r="BA93"/>
  <c r="AZ93"/>
  <c r="AY93"/>
  <c r="AX93"/>
  <c r="AW93"/>
  <c r="AV93"/>
  <c r="AU93"/>
  <c r="BD92"/>
  <c r="BC92"/>
  <c r="BB92"/>
  <c r="BA92"/>
  <c r="AZ92"/>
  <c r="AY92"/>
  <c r="AX92"/>
  <c r="AW92"/>
  <c r="AV92"/>
  <c r="AU92"/>
  <c r="BD91"/>
  <c r="BC91"/>
  <c r="BB91"/>
  <c r="BA91"/>
  <c r="AZ91"/>
  <c r="AY91"/>
  <c r="AX91"/>
  <c r="AW91"/>
  <c r="AV91"/>
  <c r="AU91"/>
  <c r="BD90"/>
  <c r="BC90"/>
  <c r="BB90"/>
  <c r="BA90"/>
  <c r="AZ90"/>
  <c r="AY90"/>
  <c r="AX90"/>
  <c r="AW90"/>
  <c r="AV90"/>
  <c r="AU90"/>
  <c r="BD89"/>
  <c r="BC89"/>
  <c r="BB89"/>
  <c r="BA89"/>
  <c r="AZ89"/>
  <c r="AY89"/>
  <c r="AX89"/>
  <c r="AW89"/>
  <c r="AV89"/>
  <c r="AU89"/>
  <c r="BD88"/>
  <c r="BC88"/>
  <c r="BB88"/>
  <c r="BA88"/>
  <c r="AZ88"/>
  <c r="AY88"/>
  <c r="AX88"/>
  <c r="AW88"/>
  <c r="AV88"/>
  <c r="AU88"/>
  <c r="BD87"/>
  <c r="BC87"/>
  <c r="BB87"/>
  <c r="BA87"/>
  <c r="AZ87"/>
  <c r="AY87"/>
  <c r="AX87"/>
  <c r="AW87"/>
  <c r="AV87"/>
  <c r="AU87"/>
  <c r="BD86"/>
  <c r="BC86"/>
  <c r="BB86"/>
  <c r="BA86"/>
  <c r="AZ86"/>
  <c r="AY86"/>
  <c r="AX86"/>
  <c r="AW86"/>
  <c r="AV86"/>
  <c r="AU86"/>
  <c r="BD85"/>
  <c r="BC85"/>
  <c r="BB85"/>
  <c r="BA85"/>
  <c r="AZ85"/>
  <c r="AY85"/>
  <c r="AX85"/>
  <c r="AW85"/>
  <c r="AV85"/>
  <c r="AU85"/>
  <c r="BD84"/>
  <c r="BC84"/>
  <c r="BB84"/>
  <c r="BA84"/>
  <c r="AZ84"/>
  <c r="AY84"/>
  <c r="AX84"/>
  <c r="AW84"/>
  <c r="AV84"/>
  <c r="AU84"/>
  <c r="BD83"/>
  <c r="BC83"/>
  <c r="BB83"/>
  <c r="BA83"/>
  <c r="AZ83"/>
  <c r="AY83"/>
  <c r="AX83"/>
  <c r="AW83"/>
  <c r="AV83"/>
  <c r="AU83"/>
  <c r="BD82"/>
  <c r="BC82"/>
  <c r="BB82"/>
  <c r="BA82"/>
  <c r="AZ82"/>
  <c r="AY82"/>
  <c r="AX82"/>
  <c r="AW82"/>
  <c r="AV82"/>
  <c r="AU82"/>
  <c r="BD81"/>
  <c r="BC81"/>
  <c r="BB81"/>
  <c r="BA81"/>
  <c r="AZ81"/>
  <c r="AY81"/>
  <c r="AX81"/>
  <c r="AW81"/>
  <c r="AV81"/>
  <c r="AU81"/>
  <c r="BD80"/>
  <c r="BC80"/>
  <c r="BB80"/>
  <c r="BA80"/>
  <c r="AZ80"/>
  <c r="AY80"/>
  <c r="AX80"/>
  <c r="AW80"/>
  <c r="AV80"/>
  <c r="AU80"/>
  <c r="BD79"/>
  <c r="BC79"/>
  <c r="BB79"/>
  <c r="BA79"/>
  <c r="AZ79"/>
  <c r="AY79"/>
  <c r="AX79"/>
  <c r="AW79"/>
  <c r="AV79"/>
  <c r="AU79"/>
  <c r="BD78"/>
  <c r="BC78"/>
  <c r="BB78"/>
  <c r="BA78"/>
  <c r="AZ78"/>
  <c r="AY78"/>
  <c r="AX78"/>
  <c r="AW78"/>
  <c r="AV78"/>
  <c r="AU78"/>
  <c r="BD77"/>
  <c r="BC77"/>
  <c r="BB77"/>
  <c r="BA77"/>
  <c r="AZ77"/>
  <c r="AY77"/>
  <c r="AX77"/>
  <c r="AW77"/>
  <c r="AV77"/>
  <c r="AU77"/>
  <c r="BD76"/>
  <c r="BC76"/>
  <c r="BB76"/>
  <c r="BA76"/>
  <c r="AZ76"/>
  <c r="AY76"/>
  <c r="AX76"/>
  <c r="AW76"/>
  <c r="AV76"/>
  <c r="AU76"/>
  <c r="BD75"/>
  <c r="BC75"/>
  <c r="BB75"/>
  <c r="BA75"/>
  <c r="AZ75"/>
  <c r="AY75"/>
  <c r="AX75"/>
  <c r="AW75"/>
  <c r="AV75"/>
  <c r="AU75"/>
  <c r="BD74"/>
  <c r="BC74"/>
  <c r="BB74"/>
  <c r="BA74"/>
  <c r="AZ74"/>
  <c r="AY74"/>
  <c r="AX74"/>
  <c r="AW74"/>
  <c r="AV74"/>
  <c r="AU74"/>
  <c r="BD73"/>
  <c r="BC73"/>
  <c r="BB73"/>
  <c r="BA73"/>
  <c r="AZ73"/>
  <c r="AY73"/>
  <c r="AX73"/>
  <c r="AW73"/>
  <c r="AV73"/>
  <c r="AU73"/>
  <c r="BD72"/>
  <c r="BC72"/>
  <c r="BB72"/>
  <c r="BA72"/>
  <c r="AZ72"/>
  <c r="AY72"/>
  <c r="AX72"/>
  <c r="AW72"/>
  <c r="AV72"/>
  <c r="AU72"/>
  <c r="BD71"/>
  <c r="BC71"/>
  <c r="BB71"/>
  <c r="BA71"/>
  <c r="AZ71"/>
  <c r="AY71"/>
  <c r="AX71"/>
  <c r="AW71"/>
  <c r="AV71"/>
  <c r="AU71"/>
  <c r="BD70"/>
  <c r="BC70"/>
  <c r="BB70"/>
  <c r="BA70"/>
  <c r="AZ70"/>
  <c r="AY70"/>
  <c r="AX70"/>
  <c r="AW70"/>
  <c r="AV70"/>
  <c r="AU70"/>
  <c r="BD69"/>
  <c r="BC69"/>
  <c r="BB69"/>
  <c r="BA69"/>
  <c r="AZ69"/>
  <c r="AY69"/>
  <c r="AX69"/>
  <c r="AW69"/>
  <c r="AV69"/>
  <c r="AU69"/>
  <c r="BD68"/>
  <c r="BC68"/>
  <c r="BB68"/>
  <c r="BA68"/>
  <c r="AZ68"/>
  <c r="AY68"/>
  <c r="AX68"/>
  <c r="AW68"/>
  <c r="AV68"/>
  <c r="AU68"/>
  <c r="BD67"/>
  <c r="BC67"/>
  <c r="BB67"/>
  <c r="BA67"/>
  <c r="AZ67"/>
  <c r="AY67"/>
  <c r="AX67"/>
  <c r="AW67"/>
  <c r="AV67"/>
  <c r="AU67"/>
  <c r="BD66"/>
  <c r="BC66"/>
  <c r="BB66"/>
  <c r="BA66"/>
  <c r="AZ66"/>
  <c r="AY66"/>
  <c r="AX66"/>
  <c r="AW66"/>
  <c r="AV66"/>
  <c r="AU66"/>
  <c r="BD65"/>
  <c r="BC65"/>
  <c r="BB65"/>
  <c r="BA65"/>
  <c r="AZ65"/>
  <c r="AY65"/>
  <c r="AX65"/>
  <c r="AW65"/>
  <c r="AV65"/>
  <c r="AU65"/>
  <c r="BD64"/>
  <c r="BC64"/>
  <c r="BB64"/>
  <c r="BA64"/>
  <c r="AZ64"/>
  <c r="AY64"/>
  <c r="AX64"/>
  <c r="AW64"/>
  <c r="AV64"/>
  <c r="AU64"/>
  <c r="BD63"/>
  <c r="BC63"/>
  <c r="BB63"/>
  <c r="BA63"/>
  <c r="AZ63"/>
  <c r="AY63"/>
  <c r="AX63"/>
  <c r="AW63"/>
  <c r="AV63"/>
  <c r="AU63"/>
  <c r="BD62"/>
  <c r="BC62"/>
  <c r="BB62"/>
  <c r="BA62"/>
  <c r="AZ62"/>
  <c r="AY62"/>
  <c r="AX62"/>
  <c r="AW62"/>
  <c r="AV62"/>
  <c r="AU62"/>
  <c r="BD61"/>
  <c r="BC61"/>
  <c r="BB61"/>
  <c r="BA61"/>
  <c r="AZ61"/>
  <c r="AY61"/>
  <c r="AX61"/>
  <c r="AW61"/>
  <c r="AV61"/>
  <c r="AU61"/>
  <c r="BD60"/>
  <c r="BC60"/>
  <c r="BB60"/>
  <c r="BA60"/>
  <c r="AZ60"/>
  <c r="AY60"/>
  <c r="AX60"/>
  <c r="AW60"/>
  <c r="AV60"/>
  <c r="AU60"/>
  <c r="BD59"/>
  <c r="BC59"/>
  <c r="BB59"/>
  <c r="BA59"/>
  <c r="AZ59"/>
  <c r="AY59"/>
  <c r="AX59"/>
  <c r="AW59"/>
  <c r="AV59"/>
  <c r="AU59"/>
  <c r="BD58"/>
  <c r="BC58"/>
  <c r="BB58"/>
  <c r="BA58"/>
  <c r="AZ58"/>
  <c r="AY58"/>
  <c r="AX58"/>
  <c r="AW58"/>
  <c r="AV58"/>
  <c r="AU58"/>
  <c r="BD57"/>
  <c r="BC57"/>
  <c r="BB57"/>
  <c r="BA57"/>
  <c r="AZ57"/>
  <c r="AY57"/>
  <c r="AX57"/>
  <c r="AW57"/>
  <c r="AV57"/>
  <c r="AU57"/>
  <c r="BD56"/>
  <c r="BC56"/>
  <c r="BB56"/>
  <c r="BA56"/>
  <c r="AZ56"/>
  <c r="AY56"/>
  <c r="AX56"/>
  <c r="AW56"/>
  <c r="AV56"/>
  <c r="AU56"/>
  <c r="BD55"/>
  <c r="BC55"/>
  <c r="BB55"/>
  <c r="BA55"/>
  <c r="AZ55"/>
  <c r="AY55"/>
  <c r="AX55"/>
  <c r="AW55"/>
  <c r="AV55"/>
  <c r="AU55"/>
  <c r="BD54"/>
  <c r="BC54"/>
  <c r="BB54"/>
  <c r="BA54"/>
  <c r="AZ54"/>
  <c r="AY54"/>
  <c r="AX54"/>
  <c r="AW54"/>
  <c r="AV54"/>
  <c r="AU54"/>
  <c r="BD53"/>
  <c r="BC53"/>
  <c r="BB53"/>
  <c r="BA53"/>
  <c r="AZ53"/>
  <c r="AY53"/>
  <c r="AX53"/>
  <c r="AW53"/>
  <c r="AV53"/>
  <c r="AU53"/>
  <c r="BD52"/>
  <c r="BC52"/>
  <c r="BB52"/>
  <c r="BA52"/>
  <c r="AZ52"/>
  <c r="AY52"/>
  <c r="AX52"/>
  <c r="AW52"/>
  <c r="AV52"/>
  <c r="AU52"/>
  <c r="BD51"/>
  <c r="BC51"/>
  <c r="BB51"/>
  <c r="BA51"/>
  <c r="AZ51"/>
  <c r="AY51"/>
  <c r="AX51"/>
  <c r="AW51"/>
  <c r="AV51"/>
  <c r="AU51"/>
  <c r="BD50"/>
  <c r="BC50"/>
  <c r="BB50"/>
  <c r="BA50"/>
  <c r="AZ50"/>
  <c r="AY50"/>
  <c r="AX50"/>
  <c r="AW50"/>
  <c r="AV50"/>
  <c r="AU50"/>
  <c r="BD49"/>
  <c r="BC49"/>
  <c r="BB49"/>
  <c r="BA49"/>
  <c r="AZ49"/>
  <c r="AY49"/>
  <c r="AX49"/>
  <c r="AW49"/>
  <c r="AV49"/>
  <c r="AU49"/>
  <c r="BD48"/>
  <c r="BC48"/>
  <c r="BB48"/>
  <c r="BA48"/>
  <c r="AZ48"/>
  <c r="AY48"/>
  <c r="AX48"/>
  <c r="AW48"/>
  <c r="AV48"/>
  <c r="AU48"/>
  <c r="BD47"/>
  <c r="BC47"/>
  <c r="BB47"/>
  <c r="BA47"/>
  <c r="AZ47"/>
  <c r="AY47"/>
  <c r="AX47"/>
  <c r="AW47"/>
  <c r="AV47"/>
  <c r="AU47"/>
  <c r="BD46"/>
  <c r="BC46"/>
  <c r="BB46"/>
  <c r="BA46"/>
  <c r="AZ46"/>
  <c r="AY46"/>
  <c r="AX46"/>
  <c r="AW46"/>
  <c r="AV46"/>
  <c r="AU46"/>
  <c r="BD45"/>
  <c r="BC45"/>
  <c r="BB45"/>
  <c r="BA45"/>
  <c r="AZ45"/>
  <c r="AY45"/>
  <c r="AX45"/>
  <c r="AW45"/>
  <c r="AV45"/>
  <c r="AU45"/>
  <c r="BD44"/>
  <c r="BC44"/>
  <c r="BB44"/>
  <c r="BA44"/>
  <c r="AZ44"/>
  <c r="AY44"/>
  <c r="AX44"/>
  <c r="AW44"/>
  <c r="AV44"/>
  <c r="AU44"/>
  <c r="BD43"/>
  <c r="BC43"/>
  <c r="BB43"/>
  <c r="BA43"/>
  <c r="AZ43"/>
  <c r="AY43"/>
  <c r="AX43"/>
  <c r="AW43"/>
  <c r="AV43"/>
  <c r="AU43"/>
  <c r="BD42"/>
  <c r="BC42"/>
  <c r="BB42"/>
  <c r="BA42"/>
  <c r="AZ42"/>
  <c r="AY42"/>
  <c r="AX42"/>
  <c r="AW42"/>
  <c r="AV42"/>
  <c r="AU42"/>
  <c r="BD41"/>
  <c r="BC41"/>
  <c r="BB41"/>
  <c r="BA41"/>
  <c r="AZ41"/>
  <c r="AY41"/>
  <c r="AX41"/>
  <c r="AW41"/>
  <c r="AV41"/>
  <c r="AU41"/>
  <c r="BD40"/>
  <c r="BC40"/>
  <c r="BB40"/>
  <c r="BA40"/>
  <c r="AZ40"/>
  <c r="AY40"/>
  <c r="AX40"/>
  <c r="AW40"/>
  <c r="AV40"/>
  <c r="AU40"/>
  <c r="BD39"/>
  <c r="BC39"/>
  <c r="BB39"/>
  <c r="BA39"/>
  <c r="AZ39"/>
  <c r="AY39"/>
  <c r="AX39"/>
  <c r="AW39"/>
  <c r="AV39"/>
  <c r="AU39"/>
  <c r="BD38"/>
  <c r="BC38"/>
  <c r="BB38"/>
  <c r="BA38"/>
  <c r="AZ38"/>
  <c r="AY38"/>
  <c r="AX38"/>
  <c r="AW38"/>
  <c r="AV38"/>
  <c r="AU38"/>
  <c r="BD37"/>
  <c r="BC37"/>
  <c r="BB37"/>
  <c r="BA37"/>
  <c r="AZ37"/>
  <c r="AY37"/>
  <c r="AX37"/>
  <c r="AW37"/>
  <c r="AV37"/>
  <c r="AU37"/>
  <c r="BD36"/>
  <c r="BC36"/>
  <c r="BB36"/>
  <c r="BA36"/>
  <c r="AZ36"/>
  <c r="AY36"/>
  <c r="AX36"/>
  <c r="AW36"/>
  <c r="AV36"/>
  <c r="AU36"/>
  <c r="BD35"/>
  <c r="BC35"/>
  <c r="BB35"/>
  <c r="BA35"/>
  <c r="AZ35"/>
  <c r="AY35"/>
  <c r="AX35"/>
  <c r="AW35"/>
  <c r="AV35"/>
  <c r="AU35"/>
  <c r="BD34"/>
  <c r="BC34"/>
  <c r="BB34"/>
  <c r="BA34"/>
  <c r="AZ34"/>
  <c r="AY34"/>
  <c r="AX34"/>
  <c r="AW34"/>
  <c r="AV34"/>
  <c r="AU34"/>
  <c r="BD33"/>
  <c r="BC33"/>
  <c r="BB33"/>
  <c r="BA33"/>
  <c r="AZ33"/>
  <c r="AY33"/>
  <c r="AX33"/>
  <c r="AW33"/>
  <c r="AV33"/>
  <c r="AU33"/>
  <c r="BD32"/>
  <c r="BC32"/>
  <c r="BB32"/>
  <c r="BA32"/>
  <c r="AZ32"/>
  <c r="AY32"/>
  <c r="AX32"/>
  <c r="AW32"/>
  <c r="AV32"/>
  <c r="AU32"/>
  <c r="BD31"/>
  <c r="BC31"/>
  <c r="BB31"/>
  <c r="BA31"/>
  <c r="AZ31"/>
  <c r="AY31"/>
  <c r="AX31"/>
  <c r="AW31"/>
  <c r="AV31"/>
  <c r="AU31"/>
  <c r="BD30"/>
  <c r="BC30"/>
  <c r="BB30"/>
  <c r="BA30"/>
  <c r="AZ30"/>
  <c r="AY30"/>
  <c r="AX30"/>
  <c r="AW30"/>
  <c r="AV30"/>
  <c r="AU30"/>
  <c r="BD29"/>
  <c r="BC29"/>
  <c r="BB29"/>
  <c r="BA29"/>
  <c r="AZ29"/>
  <c r="AY29"/>
  <c r="AX29"/>
  <c r="AW29"/>
  <c r="AV29"/>
  <c r="AU29"/>
  <c r="BD28"/>
  <c r="BC28"/>
  <c r="BB28"/>
  <c r="BA28"/>
  <c r="AZ28"/>
  <c r="AY28"/>
  <c r="AX28"/>
  <c r="AW28"/>
  <c r="AV28"/>
  <c r="AU28"/>
  <c r="BD27"/>
  <c r="BC27"/>
  <c r="BB27"/>
  <c r="BA27"/>
  <c r="AZ27"/>
  <c r="AY27"/>
  <c r="AX27"/>
  <c r="AW27"/>
  <c r="AV27"/>
  <c r="AU27"/>
  <c r="BD26"/>
  <c r="BC26"/>
  <c r="BB26"/>
  <c r="BA26"/>
  <c r="AZ26"/>
  <c r="AY26"/>
  <c r="AX26"/>
  <c r="AW26"/>
  <c r="AV26"/>
  <c r="AU26"/>
  <c r="BD25"/>
  <c r="BC25"/>
  <c r="BB25"/>
  <c r="BA25"/>
  <c r="AZ25"/>
  <c r="AY25"/>
  <c r="AX25"/>
  <c r="AW25"/>
  <c r="AV25"/>
  <c r="AU25"/>
  <c r="BD24"/>
  <c r="BC24"/>
  <c r="BB24"/>
  <c r="BA24"/>
  <c r="AZ24"/>
  <c r="AY24"/>
  <c r="AX24"/>
  <c r="AW24"/>
  <c r="AV24"/>
  <c r="AU24"/>
  <c r="BD23"/>
  <c r="BC23"/>
  <c r="BB23"/>
  <c r="BA23"/>
  <c r="AZ23"/>
  <c r="AY23"/>
  <c r="AX23"/>
  <c r="AW23"/>
  <c r="AV23"/>
  <c r="AU23"/>
  <c r="BD22"/>
  <c r="BC22"/>
  <c r="BB22"/>
  <c r="BA22"/>
  <c r="AZ22"/>
  <c r="AY22"/>
  <c r="AX22"/>
  <c r="AW22"/>
  <c r="AV22"/>
  <c r="AU22"/>
  <c r="BD21"/>
  <c r="BC21"/>
  <c r="BB21"/>
  <c r="BA21"/>
  <c r="AZ21"/>
  <c r="AY21"/>
  <c r="AX21"/>
  <c r="AW21"/>
  <c r="AV21"/>
  <c r="AU21"/>
  <c r="BD20"/>
  <c r="BC20"/>
  <c r="BB20"/>
  <c r="BA20"/>
  <c r="AZ20"/>
  <c r="AY20"/>
  <c r="AX20"/>
  <c r="AW20"/>
  <c r="AV20"/>
  <c r="AU20"/>
  <c r="BD19"/>
  <c r="BC19"/>
  <c r="BB19"/>
  <c r="BA19"/>
  <c r="AZ19"/>
  <c r="AY19"/>
  <c r="AX19"/>
  <c r="AW19"/>
  <c r="AV19"/>
  <c r="AU19"/>
  <c r="BD18"/>
  <c r="BC18"/>
  <c r="BB18"/>
  <c r="BA18"/>
  <c r="AZ18"/>
  <c r="AY18"/>
  <c r="AX18"/>
  <c r="AW18"/>
  <c r="AV18"/>
  <c r="AU18"/>
  <c r="BD17"/>
  <c r="BC17"/>
  <c r="BB17"/>
  <c r="BA17"/>
  <c r="AZ17"/>
  <c r="AY17"/>
  <c r="AX17"/>
  <c r="AW17"/>
  <c r="AV17"/>
  <c r="AU17"/>
  <c r="BD16"/>
  <c r="BC16"/>
  <c r="BB16"/>
  <c r="BA16"/>
  <c r="AZ16"/>
  <c r="AY16"/>
  <c r="AX16"/>
  <c r="AW16"/>
  <c r="AV16"/>
  <c r="AU16"/>
  <c r="BD15"/>
  <c r="BC15"/>
  <c r="BB15"/>
  <c r="BA15"/>
  <c r="AZ15"/>
  <c r="AY15"/>
  <c r="AX15"/>
  <c r="AW15"/>
  <c r="AV15"/>
  <c r="AU15"/>
  <c r="BD14"/>
  <c r="BC14"/>
  <c r="BB14"/>
  <c r="BA14"/>
  <c r="AZ14"/>
  <c r="AY14"/>
  <c r="AX14"/>
  <c r="AW14"/>
  <c r="AV14"/>
  <c r="AU14"/>
  <c r="BD13"/>
  <c r="BC13"/>
  <c r="BB13"/>
  <c r="BA13"/>
  <c r="AZ13"/>
  <c r="AY13"/>
  <c r="AX13"/>
  <c r="AW13"/>
  <c r="AV13"/>
  <c r="AU13"/>
  <c r="BD12"/>
  <c r="BC12"/>
  <c r="BB12"/>
  <c r="BA12"/>
  <c r="AZ12"/>
  <c r="AY12"/>
  <c r="AX12"/>
  <c r="AW12"/>
  <c r="AV12"/>
  <c r="AU12"/>
  <c r="BD11"/>
  <c r="BC11"/>
  <c r="BB11"/>
  <c r="BA11"/>
  <c r="AZ11"/>
  <c r="AY11"/>
  <c r="AX11"/>
  <c r="AW11"/>
  <c r="AV11"/>
  <c r="AU11"/>
  <c r="BD10"/>
  <c r="BC10"/>
  <c r="BB10"/>
  <c r="BA10"/>
  <c r="AZ10"/>
  <c r="AY10"/>
  <c r="AX10"/>
  <c r="AW10"/>
  <c r="AV10"/>
  <c r="AU10"/>
  <c r="BD9"/>
  <c r="BC9"/>
  <c r="BB9"/>
  <c r="BA9"/>
  <c r="AZ9"/>
  <c r="AY9"/>
  <c r="AX9"/>
  <c r="AW9"/>
  <c r="AV9"/>
  <c r="AU9"/>
  <c r="BD8"/>
  <c r="BC8"/>
  <c r="BB8"/>
  <c r="BA8"/>
  <c r="AZ8"/>
  <c r="AY8"/>
  <c r="AX8"/>
  <c r="AW8"/>
  <c r="AV8"/>
  <c r="AU8"/>
  <c r="BD7"/>
  <c r="BC7"/>
  <c r="BB7"/>
  <c r="BA7"/>
  <c r="AZ7"/>
  <c r="AY7"/>
  <c r="AX7"/>
  <c r="AW7"/>
  <c r="AV7"/>
  <c r="AU7"/>
  <c r="BD6"/>
  <c r="BC6"/>
  <c r="BB6"/>
  <c r="BA6"/>
  <c r="AZ6"/>
  <c r="AY6"/>
  <c r="AX6"/>
  <c r="AW6"/>
  <c r="AV6"/>
  <c r="AU6"/>
  <c r="BD5"/>
  <c r="BC5"/>
  <c r="BB5"/>
  <c r="BA5"/>
  <c r="AZ5"/>
  <c r="AY5"/>
  <c r="AX5"/>
  <c r="AW5"/>
  <c r="AV5"/>
  <c r="AU5"/>
  <c r="BD4"/>
  <c r="BC4"/>
  <c r="BB4"/>
  <c r="BA4"/>
  <c r="AZ4"/>
  <c r="AY4"/>
  <c r="AX4"/>
  <c r="AW4"/>
  <c r="AV4"/>
  <c r="AU4"/>
  <c r="BD3"/>
  <c r="BC3"/>
  <c r="BB3"/>
  <c r="BA3"/>
  <c r="AZ3"/>
  <c r="AY3"/>
  <c r="AX3"/>
  <c r="AW3"/>
  <c r="AV3"/>
  <c r="AU3"/>
  <c r="AV2"/>
  <c r="AW2"/>
  <c r="AX2"/>
  <c r="AY2"/>
  <c r="AZ2"/>
  <c r="BA2"/>
  <c r="BB2"/>
  <c r="BC2"/>
  <c r="BD2"/>
  <c r="AU2"/>
  <c i="12" r="AE7"/>
  <c r="AD7"/>
  <c r="AC7"/>
  <c r="AB7"/>
  <c r="AA7"/>
  <c r="S7"/>
  <c r="R7"/>
  <c r="Q7"/>
  <c r="P7"/>
  <c i="17" r="F20"/>
  <c i="12" r="Y7"/>
  <c r="X7"/>
  <c r="W7"/>
  <c r="V7"/>
  <c r="U7"/>
  <c r="O7"/>
  <c i="17" r="F19"/>
  <c i="12" r="M7"/>
  <c r="L7"/>
  <c r="K7"/>
  <c i="17" r="F15"/>
  <c i="12" r="J7"/>
  <c r="I7"/>
  <c i="17" r="F13"/>
  <c i="12" r="G7"/>
  <c r="F7"/>
  <c r="E7"/>
  <c r="D7"/>
  <c i="17" r="F8"/>
  <c i="12" r="C7"/>
  <c i="17" r="F7"/>
  <c l="1" r="E11"/>
  <c r="F22"/>
  <c r="F9"/>
  <c r="E27"/>
  <c r="F26"/>
  <c r="F21"/>
  <c r="F14"/>
  <c r="F25"/>
  <c r="E25"/>
  <c r="F33"/>
  <c r="E33"/>
  <c r="F29"/>
  <c r="E29"/>
  <c r="E34"/>
  <c r="F34"/>
  <c r="F10"/>
  <c r="E16"/>
  <c r="F23"/>
  <c r="E28"/>
  <c r="F31"/>
  <c r="E31"/>
  <c r="F32"/>
  <c r="E32"/>
  <c r="F35"/>
  <c r="E35"/>
  <c r="E17"/>
  <c r="F41"/>
  <c r="E41"/>
  <c r="F40"/>
  <c r="E40"/>
  <c r="F37"/>
  <c r="E37"/>
  <c r="F39"/>
  <c r="E39"/>
  <c r="E38"/>
  <c r="F38"/>
  <c i="12" r="AF7"/>
  <c r="Z7"/>
  <c r="T7"/>
  <c r="N7"/>
  <c r="H7"/>
  <c i="4" l="1" r="E11"/>
  <c r="F11"/>
  <c r="E7"/>
  <c r="F7"/>
  <c r="E8"/>
  <c r="F8"/>
  <c r="E9"/>
  <c r="F9"/>
  <c r="E10"/>
  <c r="F10"/>
  <c i="17" l="1" r="A37"/>
  <c i="12" l="1" r="AQ10"/>
  <c i="16" r="AT3"/>
  <c i="12" r="AQ11"/>
  <c i="16" r="AT4"/>
  <c i="12" r="AQ12"/>
  <c i="16" r="AT5"/>
  <c i="12" r="AQ13"/>
  <c i="16" r="AT6"/>
  <c i="12" r="AQ14"/>
  <c i="16" r="AT7"/>
  <c i="12" r="AQ15"/>
  <c i="16" r="AT8"/>
  <c i="12" r="AQ16"/>
  <c i="16" r="AT9"/>
  <c i="12" r="AQ17"/>
  <c i="16" r="AT10"/>
  <c i="12" r="AQ18"/>
  <c i="16" r="AT11"/>
  <c i="12" r="AQ19"/>
  <c i="16" r="AT12"/>
  <c i="12" r="AQ20"/>
  <c i="16" r="AT13"/>
  <c i="12" r="AQ21"/>
  <c i="16" r="AT14"/>
  <c i="12" r="AQ22"/>
  <c i="16" r="AT15"/>
  <c i="12" r="AQ23"/>
  <c i="16" r="AT16"/>
  <c i="12" r="AQ24"/>
  <c i="16" r="AT17"/>
  <c i="12" r="AQ25"/>
  <c i="16" r="AT18"/>
  <c i="12" r="AQ26"/>
  <c i="16" r="AT19"/>
  <c i="12" r="AQ27"/>
  <c i="16" r="AT20"/>
  <c i="12" r="AQ28"/>
  <c i="16" r="AT21"/>
  <c i="12" r="AQ29"/>
  <c i="16" r="AT22"/>
  <c i="12" r="AQ30"/>
  <c i="16" r="AT23"/>
  <c i="12" r="AQ31"/>
  <c i="16" r="AT24"/>
  <c i="12" r="AQ32"/>
  <c i="16" r="AT25"/>
  <c i="12" r="AQ33"/>
  <c i="16" r="AT26"/>
  <c i="12" r="AQ34"/>
  <c i="16" r="AT27"/>
  <c i="12" r="AQ35"/>
  <c i="16" r="AT28"/>
  <c i="12" r="AQ36"/>
  <c i="16" r="AT29"/>
  <c i="12" r="AQ37"/>
  <c i="16" r="AT30"/>
  <c i="12" r="AQ38"/>
  <c i="16" r="AT31"/>
  <c i="12" r="AQ39"/>
  <c i="16" r="AT32"/>
  <c i="12" r="AQ40"/>
  <c i="16" r="AT33"/>
  <c i="12" r="AQ41"/>
  <c i="16" r="AT34"/>
  <c i="12" r="AQ42"/>
  <c i="16" r="AT35"/>
  <c i="12" r="AQ43"/>
  <c i="16" r="AT36"/>
  <c i="12" r="AQ44"/>
  <c i="16" r="AT37"/>
  <c i="12" r="AQ45"/>
  <c i="16" r="AT38"/>
  <c i="12" r="AQ46"/>
  <c i="16" r="AT39"/>
  <c i="12" r="AQ47"/>
  <c i="16" r="AT40"/>
  <c i="12" r="AQ48"/>
  <c i="16" r="AT41"/>
  <c i="12" r="AQ49"/>
  <c i="16" r="AT42"/>
  <c i="12" r="AQ50"/>
  <c i="16" r="AT43"/>
  <c i="12" r="AQ51"/>
  <c i="16" r="AT44"/>
  <c i="12" r="AQ52"/>
  <c i="16" r="AT45"/>
  <c i="12" r="AQ53"/>
  <c i="16" r="AT46"/>
  <c i="12" r="AQ54"/>
  <c i="16" r="AT47"/>
  <c i="12" r="AQ55"/>
  <c i="16" r="AT48"/>
  <c i="12" r="AQ56"/>
  <c i="16" r="AT49"/>
  <c i="12" r="AQ57"/>
  <c i="16" r="AT50"/>
  <c i="12" r="AQ58"/>
  <c i="16" r="AT51"/>
  <c i="12" r="AQ59"/>
  <c i="16" r="AT52"/>
  <c i="12" r="AQ60"/>
  <c i="16" r="AT53"/>
  <c i="12" r="AQ61"/>
  <c i="16" r="AT54"/>
  <c i="12" r="AQ62"/>
  <c i="16" r="AT55"/>
  <c i="12" r="AQ63"/>
  <c i="16" r="AT56"/>
  <c i="12" r="AQ64"/>
  <c i="16" r="AT57"/>
  <c i="12" r="AQ65"/>
  <c i="16" r="AT58"/>
  <c i="12" r="AQ66"/>
  <c i="16" r="AT59"/>
  <c i="12" r="AQ67"/>
  <c i="16" r="AT60"/>
  <c i="12" r="AQ68"/>
  <c i="16" r="AT61"/>
  <c i="12" r="AQ69"/>
  <c i="16" r="AT62"/>
  <c i="12" r="AQ70"/>
  <c i="16" r="AT63"/>
  <c i="12" r="AQ71"/>
  <c i="16" r="AT64"/>
  <c i="12" r="AQ72"/>
  <c i="16" r="AT65"/>
  <c i="12" r="AQ73"/>
  <c i="16" r="AT66"/>
  <c i="12" r="AQ74"/>
  <c i="16" r="AT67"/>
  <c i="12" r="AQ75"/>
  <c i="16" r="AT68"/>
  <c i="12" r="AQ76"/>
  <c i="16" r="AT69"/>
  <c i="12" r="AQ77"/>
  <c i="16" r="AT70"/>
  <c i="12" r="AQ78"/>
  <c i="16" r="AT71"/>
  <c i="12" r="AQ79"/>
  <c i="16" r="AT72"/>
  <c i="12" r="AQ80"/>
  <c i="16" r="AT73"/>
  <c i="12" r="AQ81"/>
  <c i="16" r="AT74"/>
  <c i="12" r="AQ82"/>
  <c i="16" r="AT75"/>
  <c i="12" r="AQ83"/>
  <c i="16" r="AT76"/>
  <c i="12" r="AQ84"/>
  <c i="16" r="AT77"/>
  <c i="12" r="AQ85"/>
  <c i="16" r="AT78"/>
  <c i="12" r="AQ86"/>
  <c i="16" r="AT79"/>
  <c i="12" r="AQ87"/>
  <c i="16" r="AT80"/>
  <c i="12" r="AQ88"/>
  <c i="16" r="AT81"/>
  <c i="12" r="AQ89"/>
  <c i="16" r="AT82"/>
  <c i="12" r="AQ90"/>
  <c i="16" r="AT83"/>
  <c i="12" r="AQ91"/>
  <c i="16" r="AT84"/>
  <c i="12" r="AQ92"/>
  <c i="16" r="AT85"/>
  <c i="12" r="AQ93"/>
  <c i="16" r="AT86"/>
  <c i="12" r="AQ94"/>
  <c i="16" r="AT87"/>
  <c i="12" r="AQ95"/>
  <c i="16" r="AT88"/>
  <c i="12" r="AQ96"/>
  <c i="16" r="AT89"/>
  <c i="12" r="AQ97"/>
  <c i="16" r="AT90"/>
  <c i="12" r="AQ98"/>
  <c i="16" r="AT91"/>
  <c i="12" r="AQ99"/>
  <c i="16" r="AT92"/>
  <c i="12" r="AQ100"/>
  <c i="16" r="AT93"/>
  <c i="12" r="AQ101"/>
  <c i="16" r="AT94"/>
  <c i="12" r="AQ102"/>
  <c r="AQ9"/>
  <c i="16" r="AT2"/>
  <c i="12" r="A9"/>
  <c r="B6"/>
  <c r="B5"/>
  <c r="B4"/>
  <c r="B3"/>
  <c r="AE2"/>
  <c r="AD2"/>
  <c r="AC2"/>
  <c r="AB2"/>
  <c r="AA2"/>
  <c r="Y2"/>
  <c r="X2"/>
  <c r="W2"/>
  <c r="V2"/>
  <c r="U2"/>
  <c r="S2"/>
  <c i="17" r="E23"/>
  <c i="12" r="R2"/>
  <c i="17" r="E22"/>
  <c i="12" r="Q2"/>
  <c i="17" r="E21"/>
  <c i="12" r="P2"/>
  <c i="17" r="E20"/>
  <c i="12" r="O2"/>
  <c i="17" r="E19"/>
  <c i="12" r="M2"/>
  <c r="L2"/>
  <c r="K2"/>
  <c i="17" r="E15"/>
  <c i="12" r="J2"/>
  <c i="17" r="E14"/>
  <c i="12" r="I2"/>
  <c i="17" r="E13"/>
  <c i="12" r="G2"/>
  <c r="F2"/>
  <c i="17" r="E10"/>
  <c i="12" r="E2"/>
  <c i="17" r="E9"/>
  <c i="12" r="D2"/>
  <c i="17" r="E8"/>
  <c i="12" r="C2"/>
  <c i="17" r="E7"/>
  <c i="12" r="B2"/>
  <c r="A1"/>
  <c i="16" l="1" r="AS3"/>
  <c r="AB3"/>
  <c r="I3"/>
  <c r="AS5"/>
  <c r="R5"/>
  <c r="AC5"/>
  <c r="J5"/>
  <c r="H5"/>
  <c r="AS7"/>
  <c r="W7"/>
  <c r="AD7"/>
  <c r="AC7"/>
  <c r="J7"/>
  <c r="AS9"/>
  <c r="S9"/>
  <c r="AD9"/>
  <c r="H9"/>
  <c r="I9"/>
  <c r="AS14"/>
  <c r="R14"/>
  <c r="AA14"/>
  <c r="G14"/>
  <c r="AS16"/>
  <c r="V16"/>
  <c r="Q16"/>
  <c r="AC16"/>
  <c r="I16"/>
  <c r="AS18"/>
  <c r="W18"/>
  <c r="AA18"/>
  <c r="AS20"/>
  <c r="V20"/>
  <c r="AC20"/>
  <c r="G20"/>
  <c r="H20"/>
  <c r="D20"/>
  <c r="B20"/>
  <c r="AS22"/>
  <c r="V22"/>
  <c r="AA22"/>
  <c r="J22"/>
  <c r="H22"/>
  <c r="AS24"/>
  <c r="X24"/>
  <c r="AB24"/>
  <c r="N24"/>
  <c r="G24"/>
  <c r="AS26"/>
  <c r="Q26"/>
  <c r="AD26"/>
  <c r="J26"/>
  <c r="B26"/>
  <c r="H26"/>
  <c r="AS28"/>
  <c r="X28"/>
  <c r="R28"/>
  <c r="AB28"/>
  <c r="N28"/>
  <c r="I28"/>
  <c r="L28"/>
  <c r="AS33"/>
  <c r="M33"/>
  <c r="G33"/>
  <c r="K33"/>
  <c r="AS35"/>
  <c r="AC35"/>
  <c r="L35"/>
  <c r="M35"/>
  <c r="J35"/>
  <c r="AS37"/>
  <c r="K37"/>
  <c r="AS39"/>
  <c r="Q39"/>
  <c r="J39"/>
  <c r="K39"/>
  <c r="AS41"/>
  <c r="AD41"/>
  <c r="M41"/>
  <c r="J41"/>
  <c r="AS43"/>
  <c r="W43"/>
  <c r="L43"/>
  <c r="M43"/>
  <c r="G43"/>
  <c r="C43"/>
  <c r="AS45"/>
  <c r="Q45"/>
  <c r="AB45"/>
  <c r="G45"/>
  <c r="AS47"/>
  <c r="AC47"/>
  <c r="L47"/>
  <c r="AS49"/>
  <c r="R49"/>
  <c r="AC49"/>
  <c r="AB49"/>
  <c r="G49"/>
  <c r="AS51"/>
  <c r="Y51"/>
  <c r="L51"/>
  <c r="H51"/>
  <c r="J51"/>
  <c r="C51"/>
  <c r="AS53"/>
  <c r="AC53"/>
  <c r="AA53"/>
  <c r="G53"/>
  <c r="AS60"/>
  <c r="V60"/>
  <c r="AB60"/>
  <c r="AC60"/>
  <c r="H60"/>
  <c r="AS62"/>
  <c r="S62"/>
  <c r="T62"/>
  <c r="AB62"/>
  <c r="L62"/>
  <c r="B62"/>
  <c r="AS64"/>
  <c r="X64"/>
  <c r="O64"/>
  <c r="B64"/>
  <c r="C64"/>
  <c r="AS66"/>
  <c r="V66"/>
  <c r="AB66"/>
  <c r="L66"/>
  <c r="G66"/>
  <c r="AS68"/>
  <c r="Y68"/>
  <c r="O68"/>
  <c r="H68"/>
  <c r="AS70"/>
  <c r="Q70"/>
  <c r="AB70"/>
  <c r="AS72"/>
  <c r="L72"/>
  <c r="K72"/>
  <c r="AS74"/>
  <c r="Q74"/>
  <c r="AB74"/>
  <c r="G74"/>
  <c r="I74"/>
  <c r="AS76"/>
  <c r="AE76"/>
  <c r="AC76"/>
  <c r="H76"/>
  <c r="AS78"/>
  <c r="Q78"/>
  <c r="AB78"/>
  <c r="L78"/>
  <c r="AS80"/>
  <c r="AE80"/>
  <c r="AC80"/>
  <c r="L80"/>
  <c r="AS82"/>
  <c r="AB82"/>
  <c r="L82"/>
  <c r="I82"/>
  <c r="H82"/>
  <c r="AS84"/>
  <c r="AS87"/>
  <c r="AC87"/>
  <c r="AK87"/>
  <c r="AS89"/>
  <c r="W89"/>
  <c r="Q89"/>
  <c r="AC89"/>
  <c r="G89"/>
  <c r="AS91"/>
  <c r="G91"/>
  <c r="AS93"/>
  <c r="V93"/>
  <c r="W93"/>
  <c r="R93"/>
  <c r="Q93"/>
  <c r="AE93"/>
  <c r="AC93"/>
  <c r="AD93"/>
  <c r="AB93"/>
  <c r="AA93"/>
  <c r="L93"/>
  <c r="M93"/>
  <c r="G93"/>
  <c r="K93"/>
  <c r="H93"/>
  <c r="J93"/>
  <c r="C93"/>
  <c r="AF93"/>
  <c r="E93"/>
  <c r="D93"/>
  <c r="I93"/>
  <c r="B93"/>
  <c r="F93"/>
  <c r="AS11"/>
  <c r="V11"/>
  <c r="L11"/>
  <c r="M11"/>
  <c r="I11"/>
  <c r="J11"/>
  <c r="K11"/>
  <c r="AS13"/>
  <c r="R13"/>
  <c r="AB13"/>
  <c r="J13"/>
  <c r="AS30"/>
  <c r="W30"/>
  <c r="M30"/>
  <c r="L30"/>
  <c r="G30"/>
  <c r="B30"/>
  <c r="AS32"/>
  <c r="R32"/>
  <c r="AC32"/>
  <c r="M32"/>
  <c r="H32"/>
  <c r="J32"/>
  <c r="AS55"/>
  <c r="AE55"/>
  <c r="L55"/>
  <c r="G55"/>
  <c r="AS57"/>
  <c r="R57"/>
  <c r="Q57"/>
  <c r="AC57"/>
  <c r="AB57"/>
  <c r="K57"/>
  <c r="I57"/>
  <c r="AS59"/>
  <c r="Q59"/>
  <c r="AE59"/>
  <c r="AC59"/>
  <c r="L59"/>
  <c r="H59"/>
  <c r="AS86"/>
  <c r="S86"/>
  <c r="AB86"/>
  <c r="L86"/>
  <c r="K86"/>
  <c r="B86"/>
  <c r="AS2"/>
  <c r="AE2"/>
  <c r="AB2"/>
  <c r="L2"/>
  <c r="AS4"/>
  <c r="M4"/>
  <c r="K4"/>
  <c r="J4"/>
  <c r="AS6"/>
  <c r="Q6"/>
  <c r="AC6"/>
  <c r="M6"/>
  <c r="L6"/>
  <c r="G6"/>
  <c r="AS8"/>
  <c r="V8"/>
  <c r="Q8"/>
  <c r="AC8"/>
  <c r="K8"/>
  <c r="AS15"/>
  <c r="AB15"/>
  <c r="AC15"/>
  <c r="L15"/>
  <c r="M15"/>
  <c r="G15"/>
  <c r="AS17"/>
  <c r="V17"/>
  <c r="R17"/>
  <c r="I17"/>
  <c r="AS19"/>
  <c r="V19"/>
  <c r="Q19"/>
  <c r="AC19"/>
  <c r="L19"/>
  <c r="M19"/>
  <c r="AS21"/>
  <c r="V21"/>
  <c r="AD21"/>
  <c r="M21"/>
  <c r="AS23"/>
  <c r="Y23"/>
  <c r="Q23"/>
  <c r="AE23"/>
  <c r="AC23"/>
  <c r="I23"/>
  <c r="C23"/>
  <c r="AS25"/>
  <c r="AB25"/>
  <c r="M25"/>
  <c r="J25"/>
  <c r="AS27"/>
  <c r="AE27"/>
  <c r="AC27"/>
  <c r="L27"/>
  <c r="M27"/>
  <c r="J27"/>
  <c r="K27"/>
  <c r="AS29"/>
  <c r="V29"/>
  <c r="R29"/>
  <c r="Q29"/>
  <c r="K29"/>
  <c r="AS34"/>
  <c r="AC34"/>
  <c r="M34"/>
  <c r="L34"/>
  <c r="G34"/>
  <c r="AS36"/>
  <c r="Q36"/>
  <c r="AC36"/>
  <c r="K36"/>
  <c r="J36"/>
  <c r="AS38"/>
  <c r="W38"/>
  <c r="AC38"/>
  <c r="M38"/>
  <c r="L38"/>
  <c r="G38"/>
  <c r="F38"/>
  <c r="AS40"/>
  <c r="AC40"/>
  <c r="M40"/>
  <c r="K40"/>
  <c r="J40"/>
  <c r="F40"/>
  <c r="AS42"/>
  <c r="R42"/>
  <c r="AC42"/>
  <c r="L42"/>
  <c r="G42"/>
  <c r="H42"/>
  <c r="AS44"/>
  <c r="AC44"/>
  <c r="AS46"/>
  <c r="W46"/>
  <c r="AC46"/>
  <c r="M46"/>
  <c r="I46"/>
  <c r="G46"/>
  <c r="AS48"/>
  <c r="R48"/>
  <c r="AC48"/>
  <c r="N48"/>
  <c r="J48"/>
  <c r="AS50"/>
  <c r="M50"/>
  <c r="AL50"/>
  <c r="J50"/>
  <c r="K50"/>
  <c r="H50"/>
  <c r="AS52"/>
  <c r="V52"/>
  <c r="AK52"/>
  <c r="K52"/>
  <c r="I52"/>
  <c r="E52"/>
  <c r="AS61"/>
  <c r="W61"/>
  <c r="AC61"/>
  <c r="G61"/>
  <c r="AS63"/>
  <c r="AD63"/>
  <c r="M63"/>
  <c r="AS65"/>
  <c r="AE65"/>
  <c r="AC65"/>
  <c r="H65"/>
  <c r="AS67"/>
  <c r="V67"/>
  <c r="AA67"/>
  <c r="AS69"/>
  <c r="X69"/>
  <c r="AC69"/>
  <c r="J69"/>
  <c r="AS71"/>
  <c r="AC71"/>
  <c r="J71"/>
  <c r="C71"/>
  <c r="AS73"/>
  <c r="W73"/>
  <c r="Q73"/>
  <c r="G73"/>
  <c r="I73"/>
  <c r="AS75"/>
  <c r="T75"/>
  <c r="AA75"/>
  <c r="M75"/>
  <c r="G75"/>
  <c r="C75"/>
  <c r="AS77"/>
  <c r="AC77"/>
  <c r="AS79"/>
  <c r="X79"/>
  <c r="Q79"/>
  <c r="AC79"/>
  <c r="N79"/>
  <c r="AS81"/>
  <c r="W81"/>
  <c r="AI81"/>
  <c r="AS83"/>
  <c r="V83"/>
  <c r="R83"/>
  <c r="AC83"/>
  <c r="AE83"/>
  <c r="AS85"/>
  <c r="U85"/>
  <c r="AC85"/>
  <c r="K85"/>
  <c r="J85"/>
  <c r="I85"/>
  <c r="D85"/>
  <c r="AS88"/>
  <c r="T88"/>
  <c r="AB88"/>
  <c r="I88"/>
  <c r="AS90"/>
  <c r="AC90"/>
  <c r="M90"/>
  <c r="J90"/>
  <c r="AS92"/>
  <c r="Y92"/>
  <c r="AB92"/>
  <c r="L92"/>
  <c r="AS94"/>
  <c r="V94"/>
  <c r="W94"/>
  <c r="Q94"/>
  <c r="R94"/>
  <c r="AE94"/>
  <c r="AC94"/>
  <c r="AD94"/>
  <c r="AB94"/>
  <c r="AA94"/>
  <c r="M94"/>
  <c r="L94"/>
  <c r="J94"/>
  <c r="G94"/>
  <c r="K94"/>
  <c r="B94"/>
  <c r="F94"/>
  <c r="H94"/>
  <c r="I94"/>
  <c r="AF94"/>
  <c r="D94"/>
  <c r="E94"/>
  <c r="C94"/>
  <c r="AS10"/>
  <c r="AC10"/>
  <c r="AD10"/>
  <c r="H10"/>
  <c r="AS12"/>
  <c r="R12"/>
  <c r="AD12"/>
  <c r="AB12"/>
  <c r="AC12"/>
  <c r="L12"/>
  <c r="AJ12"/>
  <c r="AS31"/>
  <c r="W31"/>
  <c r="R31"/>
  <c r="Q31"/>
  <c r="AB31"/>
  <c r="AC31"/>
  <c r="H31"/>
  <c r="K31"/>
  <c r="AS54"/>
  <c r="S54"/>
  <c r="AC54"/>
  <c r="M54"/>
  <c r="N54"/>
  <c r="I54"/>
  <c r="G54"/>
  <c r="B54"/>
  <c r="H54"/>
  <c r="AS56"/>
  <c r="W56"/>
  <c r="Q56"/>
  <c r="AE56"/>
  <c r="AC56"/>
  <c r="M56"/>
  <c r="AK56"/>
  <c r="H56"/>
  <c r="AJ56"/>
  <c r="G56"/>
  <c r="J56"/>
  <c r="AS58"/>
  <c r="V58"/>
  <c r="M58"/>
  <c r="N58"/>
  <c r="J58"/>
  <c r="H28"/>
  <c r="AC63"/>
  <c r="AC75"/>
  <c r="AC84"/>
  <c r="AC55"/>
  <c r="AC91"/>
  <c r="AC67"/>
  <c r="I20"/>
  <c r="AL48"/>
  <c r="G51"/>
  <c r="X73"/>
  <c r="H30"/>
  <c r="I34"/>
  <c r="D39"/>
  <c r="Y56"/>
  <c r="H69"/>
  <c r="AL40"/>
  <c r="J73"/>
  <c r="F21"/>
  <c r="AL21"/>
  <c r="B32"/>
  <c r="X32"/>
  <c r="N32"/>
  <c r="S32"/>
  <c r="AE19"/>
  <c r="O51"/>
  <c r="T51"/>
  <c r="X26"/>
  <c r="S26"/>
  <c r="N26"/>
  <c r="X30"/>
  <c r="S30"/>
  <c r="N30"/>
  <c r="B34"/>
  <c r="X34"/>
  <c r="S34"/>
  <c r="N34"/>
  <c r="AE47"/>
  <c r="AE67"/>
  <c r="E87"/>
  <c r="AJ87"/>
  <c r="E89"/>
  <c r="AK89"/>
  <c r="AJ89"/>
  <c r="B28"/>
  <c r="S28"/>
  <c r="AE8"/>
  <c r="B13"/>
  <c r="S13"/>
  <c r="X13"/>
  <c r="N13"/>
  <c r="C36"/>
  <c r="T36"/>
  <c r="O36"/>
  <c r="Y36"/>
  <c r="B38"/>
  <c r="X38"/>
  <c r="S38"/>
  <c r="N38"/>
  <c r="F50"/>
  <c r="X54"/>
  <c r="AE63"/>
  <c r="C83"/>
  <c r="Y83"/>
  <c r="O83"/>
  <c r="T83"/>
  <c r="X86"/>
  <c r="N86"/>
  <c r="F46"/>
  <c r="AL46"/>
  <c r="Y71"/>
  <c r="O71"/>
  <c r="T71"/>
  <c r="Y75"/>
  <c r="O75"/>
  <c r="B79"/>
  <c r="S79"/>
  <c r="P85"/>
  <c r="AI85"/>
  <c r="C88"/>
  <c r="Y88"/>
  <c r="O88"/>
  <c r="F90"/>
  <c r="AL90"/>
  <c r="C92"/>
  <c r="T92"/>
  <c r="O92"/>
  <c r="AE28"/>
  <c r="AE35"/>
  <c r="AE51"/>
  <c r="AE71"/>
  <c r="AD3"/>
  <c r="Q3"/>
  <c r="AA3"/>
  <c r="V3"/>
  <c r="L3"/>
  <c r="E12"/>
  <c r="AK12"/>
  <c r="AE20"/>
  <c r="AE30"/>
  <c r="AE40"/>
  <c r="AE44"/>
  <c r="AE73"/>
  <c r="E10"/>
  <c r="AK10"/>
  <c r="AJ10"/>
  <c r="AE34"/>
  <c r="AE49"/>
  <c r="W8"/>
  <c r="M8"/>
  <c r="R8"/>
  <c r="AC28"/>
  <c r="AE31"/>
  <c r="AE42"/>
  <c r="AC51"/>
  <c r="AE79"/>
  <c r="AE89"/>
  <c r="W2"/>
  <c r="R2"/>
  <c r="M2"/>
  <c r="H2"/>
  <c r="J3"/>
  <c r="AB5"/>
  <c r="V5"/>
  <c r="L5"/>
  <c r="Q5"/>
  <c r="AA5"/>
  <c r="AD5"/>
  <c r="Q7"/>
  <c r="AB7"/>
  <c r="AA7"/>
  <c r="V7"/>
  <c r="L7"/>
  <c r="AB9"/>
  <c r="V9"/>
  <c r="L9"/>
  <c r="Q9"/>
  <c r="AA9"/>
  <c r="Q10"/>
  <c r="AB10"/>
  <c r="V10"/>
  <c r="L10"/>
  <c r="AA10"/>
  <c r="W11"/>
  <c r="R11"/>
  <c r="W12"/>
  <c r="M12"/>
  <c r="AD15"/>
  <c r="Q15"/>
  <c r="V15"/>
  <c r="AA15"/>
  <c r="AD16"/>
  <c r="AB16"/>
  <c r="AA16"/>
  <c r="L16"/>
  <c r="AB17"/>
  <c r="Q17"/>
  <c r="L17"/>
  <c r="AD17"/>
  <c r="AA17"/>
  <c r="R18"/>
  <c r="M18"/>
  <c r="W20"/>
  <c r="R20"/>
  <c r="M20"/>
  <c r="W23"/>
  <c r="R23"/>
  <c r="M23"/>
  <c r="W24"/>
  <c r="M24"/>
  <c r="R24"/>
  <c r="V25"/>
  <c r="AD25"/>
  <c r="L25"/>
  <c r="Q25"/>
  <c r="AA25"/>
  <c r="W27"/>
  <c r="R27"/>
  <c r="W29"/>
  <c r="M29"/>
  <c r="M31"/>
  <c r="W33"/>
  <c r="R33"/>
  <c r="W35"/>
  <c r="R35"/>
  <c r="AB37"/>
  <c r="V37"/>
  <c r="L37"/>
  <c r="Q37"/>
  <c r="AA37"/>
  <c r="AD37"/>
  <c r="W39"/>
  <c r="R39"/>
  <c r="M39"/>
  <c r="W40"/>
  <c r="R40"/>
  <c r="AD42"/>
  <c r="AB42"/>
  <c r="V42"/>
  <c r="Q42"/>
  <c r="AA42"/>
  <c r="AP43"/>
  <c r="AD43"/>
  <c r="AB43"/>
  <c r="Q43"/>
  <c r="AA43"/>
  <c r="V43"/>
  <c r="H43"/>
  <c r="W45"/>
  <c r="M45"/>
  <c r="R45"/>
  <c r="V48"/>
  <c r="AD48"/>
  <c r="AB48"/>
  <c r="Q48"/>
  <c r="AA48"/>
  <c r="L48"/>
  <c r="I48"/>
  <c r="W52"/>
  <c r="M52"/>
  <c r="R52"/>
  <c r="W53"/>
  <c r="M53"/>
  <c r="R53"/>
  <c r="W55"/>
  <c r="R55"/>
  <c r="M55"/>
  <c r="V56"/>
  <c r="AD56"/>
  <c r="AA56"/>
  <c r="AB56"/>
  <c r="L56"/>
  <c r="R58"/>
  <c r="W58"/>
  <c r="AD59"/>
  <c r="AB59"/>
  <c r="AA59"/>
  <c r="V59"/>
  <c r="W60"/>
  <c r="M60"/>
  <c r="R60"/>
  <c r="AD62"/>
  <c r="V62"/>
  <c r="Q62"/>
  <c r="AA62"/>
  <c r="J62"/>
  <c r="W64"/>
  <c r="M64"/>
  <c r="R64"/>
  <c r="AB65"/>
  <c r="V65"/>
  <c r="L65"/>
  <c r="AD65"/>
  <c r="Q65"/>
  <c r="AA65"/>
  <c r="W66"/>
  <c r="R66"/>
  <c r="M66"/>
  <c r="V68"/>
  <c r="AD68"/>
  <c r="Q68"/>
  <c r="AA68"/>
  <c r="AB68"/>
  <c r="L68"/>
  <c r="AB69"/>
  <c r="V69"/>
  <c r="L69"/>
  <c r="Q69"/>
  <c r="AA69"/>
  <c r="AD69"/>
  <c r="R70"/>
  <c r="W70"/>
  <c r="M70"/>
  <c r="V72"/>
  <c r="AD72"/>
  <c r="Q72"/>
  <c r="AA72"/>
  <c r="AB72"/>
  <c r="M73"/>
  <c r="R73"/>
  <c r="W76"/>
  <c r="M76"/>
  <c r="R76"/>
  <c r="AD78"/>
  <c r="V78"/>
  <c r="AA78"/>
  <c r="V80"/>
  <c r="AD80"/>
  <c r="AB80"/>
  <c r="Q80"/>
  <c r="AA80"/>
  <c r="M81"/>
  <c r="R81"/>
  <c r="W84"/>
  <c r="M84"/>
  <c r="R84"/>
  <c r="W91"/>
  <c r="R91"/>
  <c r="M91"/>
  <c r="AE6"/>
  <c r="V4"/>
  <c r="AD4"/>
  <c r="Q4"/>
  <c r="AA4"/>
  <c r="AB4"/>
  <c r="L4"/>
  <c r="R7"/>
  <c r="M7"/>
  <c r="R9"/>
  <c r="W9"/>
  <c r="M9"/>
  <c r="W15"/>
  <c r="R15"/>
  <c r="W16"/>
  <c r="M16"/>
  <c r="R16"/>
  <c r="W17"/>
  <c r="M17"/>
  <c r="AD19"/>
  <c r="AB19"/>
  <c r="AA19"/>
  <c r="S20"/>
  <c r="X20"/>
  <c r="N20"/>
  <c r="AD22"/>
  <c r="Q22"/>
  <c r="AB22"/>
  <c r="L22"/>
  <c r="T23"/>
  <c r="O23"/>
  <c r="B24"/>
  <c r="S24"/>
  <c r="W25"/>
  <c r="R25"/>
  <c r="V36"/>
  <c r="AD36"/>
  <c r="AA36"/>
  <c r="AB36"/>
  <c r="L36"/>
  <c r="W37"/>
  <c r="M37"/>
  <c r="R37"/>
  <c r="AL38"/>
  <c r="B40"/>
  <c r="X40"/>
  <c r="N40"/>
  <c r="S40"/>
  <c r="AB41"/>
  <c r="V41"/>
  <c r="L41"/>
  <c r="Q41"/>
  <c r="AA41"/>
  <c r="W42"/>
  <c r="M42"/>
  <c r="R43"/>
  <c r="V44"/>
  <c r="AD44"/>
  <c r="AB44"/>
  <c r="Q44"/>
  <c r="AA44"/>
  <c r="L44"/>
  <c r="AD46"/>
  <c r="AB46"/>
  <c r="V46"/>
  <c r="L46"/>
  <c r="Q46"/>
  <c r="AA46"/>
  <c r="J46"/>
  <c r="W48"/>
  <c r="M48"/>
  <c r="AD50"/>
  <c r="AB50"/>
  <c r="V50"/>
  <c r="L50"/>
  <c r="Q50"/>
  <c r="AA50"/>
  <c r="AJ52"/>
  <c r="Y54"/>
  <c r="O54"/>
  <c r="T54"/>
  <c r="C54"/>
  <c r="C55"/>
  <c r="Y55"/>
  <c r="O55"/>
  <c r="T55"/>
  <c r="R56"/>
  <c r="G57"/>
  <c r="V57"/>
  <c r="AD57"/>
  <c r="L57"/>
  <c r="AA57"/>
  <c r="B58"/>
  <c r="X58"/>
  <c r="S58"/>
  <c r="W59"/>
  <c r="R59"/>
  <c r="M59"/>
  <c r="H61"/>
  <c r="AB61"/>
  <c r="V61"/>
  <c r="L61"/>
  <c r="AD61"/>
  <c r="Q61"/>
  <c r="AA61"/>
  <c r="R62"/>
  <c r="M62"/>
  <c r="W62"/>
  <c r="AB63"/>
  <c r="V63"/>
  <c r="Q63"/>
  <c r="AA63"/>
  <c r="L63"/>
  <c r="N64"/>
  <c r="S64"/>
  <c r="W65"/>
  <c r="M65"/>
  <c r="R65"/>
  <c r="AD67"/>
  <c r="AB67"/>
  <c r="Q67"/>
  <c r="L67"/>
  <c r="W68"/>
  <c r="M68"/>
  <c r="R68"/>
  <c r="W69"/>
  <c r="M69"/>
  <c r="R69"/>
  <c r="AD71"/>
  <c r="AB71"/>
  <c r="Q71"/>
  <c r="AA71"/>
  <c r="V71"/>
  <c r="L71"/>
  <c r="W72"/>
  <c r="M72"/>
  <c r="R72"/>
  <c r="S73"/>
  <c r="AP75"/>
  <c r="AD75"/>
  <c r="AB75"/>
  <c r="Q75"/>
  <c r="L75"/>
  <c r="V75"/>
  <c r="AB77"/>
  <c r="V77"/>
  <c r="L77"/>
  <c r="AD77"/>
  <c r="Q77"/>
  <c r="AA77"/>
  <c r="R78"/>
  <c r="M78"/>
  <c r="W78"/>
  <c r="C79"/>
  <c r="Y79"/>
  <c r="O79"/>
  <c r="T79"/>
  <c r="W80"/>
  <c r="M80"/>
  <c r="R80"/>
  <c r="P81"/>
  <c r="D81"/>
  <c r="U81"/>
  <c r="AD83"/>
  <c r="AB83"/>
  <c r="Q83"/>
  <c r="AA83"/>
  <c r="L83"/>
  <c r="G83"/>
  <c r="AL84"/>
  <c r="F84"/>
  <c r="AP88"/>
  <c r="V88"/>
  <c r="AD88"/>
  <c r="Q88"/>
  <c r="AA88"/>
  <c r="L88"/>
  <c r="G88"/>
  <c r="AD90"/>
  <c r="AB90"/>
  <c r="V90"/>
  <c r="L90"/>
  <c r="Q90"/>
  <c r="AA90"/>
  <c r="I90"/>
  <c r="V92"/>
  <c r="AD92"/>
  <c r="Q92"/>
  <c r="AA92"/>
  <c r="G92"/>
  <c r="AE15"/>
  <c r="AE26"/>
  <c r="AE60"/>
  <c r="W5"/>
  <c r="M5"/>
  <c r="R10"/>
  <c r="W10"/>
  <c r="M10"/>
  <c r="AE10"/>
  <c r="AE69"/>
  <c r="W3"/>
  <c r="R3"/>
  <c r="M3"/>
  <c r="W4"/>
  <c r="R4"/>
  <c r="H6"/>
  <c r="AD6"/>
  <c r="AB6"/>
  <c r="V6"/>
  <c r="AA6"/>
  <c r="B9"/>
  <c r="X9"/>
  <c r="N9"/>
  <c r="V13"/>
  <c r="L13"/>
  <c r="AD13"/>
  <c r="AA13"/>
  <c r="Q13"/>
  <c r="AD14"/>
  <c r="Q14"/>
  <c r="AB14"/>
  <c r="V14"/>
  <c r="L14"/>
  <c r="B15"/>
  <c r="X15"/>
  <c r="N15"/>
  <c r="S15"/>
  <c r="D16"/>
  <c r="U16"/>
  <c r="AI16"/>
  <c r="P16"/>
  <c r="F17"/>
  <c r="AL17"/>
  <c r="W19"/>
  <c r="R19"/>
  <c r="U20"/>
  <c r="AI20"/>
  <c r="P20"/>
  <c r="AB21"/>
  <c r="L21"/>
  <c r="Q21"/>
  <c r="AA21"/>
  <c r="W22"/>
  <c r="M22"/>
  <c r="R22"/>
  <c r="AB26"/>
  <c r="V26"/>
  <c r="L26"/>
  <c r="AA26"/>
  <c r="I26"/>
  <c r="V28"/>
  <c r="AD28"/>
  <c r="Q28"/>
  <c r="AA28"/>
  <c r="AD30"/>
  <c r="AB30"/>
  <c r="V30"/>
  <c r="Q30"/>
  <c r="AA30"/>
  <c r="I30"/>
  <c r="V32"/>
  <c r="AD32"/>
  <c r="AB32"/>
  <c r="Q32"/>
  <c r="AA32"/>
  <c r="L32"/>
  <c r="I32"/>
  <c r="AD34"/>
  <c r="AB34"/>
  <c r="V34"/>
  <c r="Q34"/>
  <c r="AA34"/>
  <c r="J34"/>
  <c r="W36"/>
  <c r="M36"/>
  <c r="R36"/>
  <c r="H36"/>
  <c r="AD38"/>
  <c r="AB38"/>
  <c r="V38"/>
  <c r="Q38"/>
  <c r="AA38"/>
  <c r="J38"/>
  <c r="W41"/>
  <c r="R41"/>
  <c r="Y42"/>
  <c r="O42"/>
  <c r="T42"/>
  <c r="C42"/>
  <c r="Y43"/>
  <c r="O43"/>
  <c r="T43"/>
  <c r="W44"/>
  <c r="M44"/>
  <c r="R44"/>
  <c r="R46"/>
  <c r="AD47"/>
  <c r="AB47"/>
  <c r="V47"/>
  <c r="Q47"/>
  <c r="AA47"/>
  <c r="B48"/>
  <c r="X48"/>
  <c r="S48"/>
  <c r="V49"/>
  <c r="L49"/>
  <c r="AD49"/>
  <c r="Q49"/>
  <c r="AA49"/>
  <c r="W50"/>
  <c r="R50"/>
  <c r="AD51"/>
  <c r="AB51"/>
  <c r="Q51"/>
  <c r="AA51"/>
  <c r="V51"/>
  <c r="AD54"/>
  <c r="AB54"/>
  <c r="V54"/>
  <c r="L54"/>
  <c r="Q54"/>
  <c r="AA54"/>
  <c r="C56"/>
  <c r="W57"/>
  <c r="M57"/>
  <c r="Y58"/>
  <c r="C58"/>
  <c r="O58"/>
  <c r="T58"/>
  <c r="M61"/>
  <c r="R61"/>
  <c r="W63"/>
  <c r="R63"/>
  <c r="T64"/>
  <c r="Y64"/>
  <c r="W67"/>
  <c r="R67"/>
  <c r="M67"/>
  <c r="B69"/>
  <c r="S69"/>
  <c r="N69"/>
  <c r="W71"/>
  <c r="R71"/>
  <c r="M71"/>
  <c r="H71"/>
  <c r="D72"/>
  <c r="AI72"/>
  <c r="U72"/>
  <c r="P72"/>
  <c r="Y73"/>
  <c r="C73"/>
  <c r="T73"/>
  <c r="O73"/>
  <c r="AD74"/>
  <c r="V74"/>
  <c r="L74"/>
  <c r="AA74"/>
  <c r="W75"/>
  <c r="R75"/>
  <c r="I75"/>
  <c r="W77"/>
  <c r="M77"/>
  <c r="R77"/>
  <c r="AD79"/>
  <c r="AB79"/>
  <c r="V79"/>
  <c r="AA79"/>
  <c r="L79"/>
  <c r="G79"/>
  <c r="AL80"/>
  <c r="F80"/>
  <c r="AD82"/>
  <c r="V82"/>
  <c r="Q82"/>
  <c r="AA82"/>
  <c r="W83"/>
  <c r="M83"/>
  <c r="I83"/>
  <c r="AB85"/>
  <c r="V85"/>
  <c r="L85"/>
  <c r="Q85"/>
  <c r="AA85"/>
  <c r="AD85"/>
  <c r="AD86"/>
  <c r="V86"/>
  <c r="Q86"/>
  <c r="AA86"/>
  <c r="AD87"/>
  <c r="AB87"/>
  <c r="Q87"/>
  <c r="AA87"/>
  <c r="V87"/>
  <c r="L87"/>
  <c r="W88"/>
  <c r="M88"/>
  <c r="R88"/>
  <c r="AB89"/>
  <c r="V89"/>
  <c r="AD89"/>
  <c r="L89"/>
  <c r="AA89"/>
  <c r="R90"/>
  <c r="W90"/>
  <c r="K90"/>
  <c r="W92"/>
  <c r="M92"/>
  <c r="R92"/>
  <c r="AE57"/>
  <c r="B11"/>
  <c r="X11"/>
  <c r="N11"/>
  <c r="S11"/>
  <c r="AC3"/>
  <c r="AE7"/>
  <c r="AE32"/>
  <c r="AE88"/>
  <c r="AE91"/>
  <c r="H8"/>
  <c r="AD8"/>
  <c r="AA8"/>
  <c r="AB8"/>
  <c r="L8"/>
  <c r="AE45"/>
  <c r="AE53"/>
  <c r="AE70"/>
  <c r="AE85"/>
  <c r="V2"/>
  <c r="Q2"/>
  <c r="AA2"/>
  <c r="G2"/>
  <c r="H4"/>
  <c r="R6"/>
  <c r="W6"/>
  <c r="AD11"/>
  <c r="Q11"/>
  <c r="AB11"/>
  <c r="AA11"/>
  <c r="H12"/>
  <c r="V12"/>
  <c r="Q12"/>
  <c r="AA12"/>
  <c r="W13"/>
  <c r="M13"/>
  <c r="M14"/>
  <c r="W14"/>
  <c r="AD18"/>
  <c r="Q18"/>
  <c r="AB18"/>
  <c r="V18"/>
  <c r="L18"/>
  <c r="AP20"/>
  <c r="AD20"/>
  <c r="Q20"/>
  <c r="AA20"/>
  <c r="AB20"/>
  <c r="L20"/>
  <c r="R21"/>
  <c r="W21"/>
  <c r="AD23"/>
  <c r="AB23"/>
  <c r="AA23"/>
  <c r="V23"/>
  <c r="L23"/>
  <c r="V24"/>
  <c r="AD24"/>
  <c r="Q24"/>
  <c r="AA24"/>
  <c r="L24"/>
  <c r="H24"/>
  <c r="R26"/>
  <c r="W26"/>
  <c r="M26"/>
  <c r="AD27"/>
  <c r="AB27"/>
  <c r="Q27"/>
  <c r="AA27"/>
  <c r="V27"/>
  <c r="W28"/>
  <c r="M28"/>
  <c r="AB29"/>
  <c r="L29"/>
  <c r="AD29"/>
  <c r="AA29"/>
  <c r="R30"/>
  <c r="AD31"/>
  <c r="V31"/>
  <c r="AA31"/>
  <c r="L31"/>
  <c r="W32"/>
  <c r="AB33"/>
  <c r="V33"/>
  <c r="L33"/>
  <c r="AD33"/>
  <c r="Q33"/>
  <c r="AA33"/>
  <c r="W34"/>
  <c r="R34"/>
  <c r="AP35"/>
  <c r="AD35"/>
  <c r="AB35"/>
  <c r="Q35"/>
  <c r="AA35"/>
  <c r="V35"/>
  <c r="R38"/>
  <c r="AP39"/>
  <c r="AD39"/>
  <c r="AB39"/>
  <c r="AA39"/>
  <c r="V39"/>
  <c r="L39"/>
  <c r="V40"/>
  <c r="AD40"/>
  <c r="Q40"/>
  <c r="AA40"/>
  <c r="AB40"/>
  <c r="L40"/>
  <c r="I40"/>
  <c r="G41"/>
  <c r="V45"/>
  <c r="L45"/>
  <c r="AD45"/>
  <c r="AA45"/>
  <c r="W47"/>
  <c r="R47"/>
  <c r="M47"/>
  <c r="F48"/>
  <c r="W49"/>
  <c r="M49"/>
  <c r="W51"/>
  <c r="R51"/>
  <c r="M51"/>
  <c r="AD52"/>
  <c r="Q52"/>
  <c r="AA52"/>
  <c r="AB52"/>
  <c r="L52"/>
  <c r="AB53"/>
  <c r="V53"/>
  <c r="L53"/>
  <c r="Q53"/>
  <c r="AD53"/>
  <c r="R54"/>
  <c r="W54"/>
  <c r="AD55"/>
  <c r="AB55"/>
  <c r="Q55"/>
  <c r="AA55"/>
  <c r="V55"/>
  <c r="H55"/>
  <c r="E56"/>
  <c r="AD58"/>
  <c r="AB58"/>
  <c r="L58"/>
  <c r="Q58"/>
  <c r="AA58"/>
  <c r="H58"/>
  <c r="AD60"/>
  <c r="Q60"/>
  <c r="AA60"/>
  <c r="L60"/>
  <c r="C62"/>
  <c r="Y62"/>
  <c r="O62"/>
  <c r="V64"/>
  <c r="AD64"/>
  <c r="AB64"/>
  <c r="Q64"/>
  <c r="AA64"/>
  <c r="L64"/>
  <c r="H64"/>
  <c r="AD66"/>
  <c r="Q66"/>
  <c r="AA66"/>
  <c r="Y69"/>
  <c r="C69"/>
  <c r="T69"/>
  <c r="O69"/>
  <c r="AD70"/>
  <c r="V70"/>
  <c r="L70"/>
  <c r="AA70"/>
  <c r="AP73"/>
  <c r="AB73"/>
  <c r="V73"/>
  <c r="AD73"/>
  <c r="L73"/>
  <c r="AA73"/>
  <c r="R74"/>
  <c r="W74"/>
  <c r="M74"/>
  <c r="V76"/>
  <c r="AD76"/>
  <c r="AB76"/>
  <c r="Q76"/>
  <c r="AA76"/>
  <c r="L76"/>
  <c r="W79"/>
  <c r="R79"/>
  <c r="M79"/>
  <c r="I79"/>
  <c r="AB81"/>
  <c r="V81"/>
  <c r="L81"/>
  <c r="AD81"/>
  <c r="Q81"/>
  <c r="AA81"/>
  <c r="W82"/>
  <c r="R82"/>
  <c r="M82"/>
  <c r="V84"/>
  <c r="AD84"/>
  <c r="Q84"/>
  <c r="AA84"/>
  <c r="AB84"/>
  <c r="L84"/>
  <c r="W85"/>
  <c r="M85"/>
  <c r="R85"/>
  <c r="R86"/>
  <c r="W86"/>
  <c r="M86"/>
  <c r="W87"/>
  <c r="R87"/>
  <c r="M87"/>
  <c r="M89"/>
  <c r="R89"/>
  <c r="AD91"/>
  <c r="AB91"/>
  <c r="Q91"/>
  <c r="AA91"/>
  <c r="L91"/>
  <c r="V91"/>
  <c i="12" r="AO102"/>
  <c r="AP102"/>
  <c i="16" r="I5"/>
  <c r="I7"/>
  <c r="J9"/>
  <c r="K13"/>
  <c r="I15"/>
  <c r="G16"/>
  <c r="K17"/>
  <c r="G19"/>
  <c r="I24"/>
  <c r="H35"/>
  <c r="I36"/>
  <c r="G37"/>
  <c r="H38"/>
  <c r="G39"/>
  <c r="J42"/>
  <c r="J43"/>
  <c r="J44"/>
  <c r="H46"/>
  <c r="I50"/>
  <c r="I56"/>
  <c r="H63"/>
  <c r="H16"/>
  <c r="I19"/>
  <c r="K21"/>
  <c r="G23"/>
  <c r="I38"/>
  <c r="H39"/>
  <c r="H40"/>
  <c r="AP52"/>
  <c r="J52"/>
  <c r="H52"/>
  <c r="J67"/>
  <c r="I67"/>
  <c r="H67"/>
  <c r="K25"/>
  <c r="H44"/>
  <c r="H47"/>
  <c r="G47"/>
  <c r="J47"/>
  <c r="J60"/>
  <c r="I60"/>
  <c r="G35"/>
  <c r="I42"/>
  <c r="I44"/>
  <c r="J65"/>
  <c r="I65"/>
  <c r="G76"/>
  <c r="I78"/>
  <c r="J55"/>
  <c r="I58"/>
  <c r="H62"/>
  <c r="I64"/>
  <c r="J64"/>
  <c r="AP74"/>
  <c r="H80"/>
  <c r="G80"/>
  <c r="H48"/>
  <c r="J54"/>
  <c r="I62"/>
  <c r="G72"/>
  <c r="G84"/>
  <c r="K89"/>
  <c r="I92"/>
  <c r="I69"/>
  <c r="I71"/>
  <c r="H73"/>
  <c r="K75"/>
  <c r="K79"/>
  <c r="K83"/>
  <c r="H84"/>
  <c r="K88"/>
  <c r="K92"/>
  <c r="H91"/>
  <c r="H89"/>
  <c r="K91"/>
  <c r="J14"/>
  <c r="K14"/>
  <c r="G3"/>
  <c r="K3"/>
  <c r="I4"/>
  <c r="G5"/>
  <c r="K5"/>
  <c r="I6"/>
  <c r="G7"/>
  <c r="K7"/>
  <c r="I8"/>
  <c r="G9"/>
  <c r="K9"/>
  <c r="I10"/>
  <c r="G11"/>
  <c r="I12"/>
  <c r="H13"/>
  <c r="G13"/>
  <c r="H15"/>
  <c r="J15"/>
  <c r="G17"/>
  <c r="G18"/>
  <c r="H19"/>
  <c r="J19"/>
  <c r="G21"/>
  <c r="G22"/>
  <c r="H23"/>
  <c r="J23"/>
  <c r="G25"/>
  <c r="H3"/>
  <c r="J6"/>
  <c r="H7"/>
  <c r="J8"/>
  <c r="J10"/>
  <c r="H11"/>
  <c r="J12"/>
  <c r="I13"/>
  <c r="H14"/>
  <c r="K15"/>
  <c r="J16"/>
  <c r="K16"/>
  <c r="H18"/>
  <c r="K19"/>
  <c r="J20"/>
  <c r="K20"/>
  <c r="I21"/>
  <c r="K23"/>
  <c r="J24"/>
  <c r="K24"/>
  <c r="I25"/>
  <c r="G27"/>
  <c r="G29"/>
  <c r="G31"/>
  <c r="J18"/>
  <c r="K18"/>
  <c r="K22"/>
  <c r="G4"/>
  <c r="K6"/>
  <c r="G8"/>
  <c r="G10"/>
  <c r="K10"/>
  <c r="G12"/>
  <c r="K12"/>
  <c r="I14"/>
  <c r="H17"/>
  <c r="J17"/>
  <c r="I18"/>
  <c r="H21"/>
  <c r="J21"/>
  <c r="I22"/>
  <c r="H25"/>
  <c r="I27"/>
  <c r="H27"/>
  <c r="I29"/>
  <c r="H29"/>
  <c r="J29"/>
  <c r="I31"/>
  <c r="J31"/>
  <c r="I33"/>
  <c r="H33"/>
  <c r="J33"/>
  <c r="J28"/>
  <c r="J30"/>
  <c r="I35"/>
  <c r="K35"/>
  <c r="H37"/>
  <c r="I39"/>
  <c r="H41"/>
  <c r="I43"/>
  <c r="K43"/>
  <c r="H45"/>
  <c r="I47"/>
  <c r="K47"/>
  <c r="H49"/>
  <c r="I51"/>
  <c r="K51"/>
  <c r="H53"/>
  <c r="I55"/>
  <c r="K55"/>
  <c r="H57"/>
  <c r="K59"/>
  <c r="G59"/>
  <c r="J59"/>
  <c r="I59"/>
  <c r="G26"/>
  <c r="K26"/>
  <c r="G28"/>
  <c r="K28"/>
  <c r="K30"/>
  <c r="G32"/>
  <c r="K32"/>
  <c r="K34"/>
  <c r="H34"/>
  <c r="J37"/>
  <c r="J45"/>
  <c r="J49"/>
  <c r="J53"/>
  <c r="J57"/>
  <c r="I66"/>
  <c r="J66"/>
  <c r="H66"/>
  <c r="K66"/>
  <c r="I37"/>
  <c r="I41"/>
  <c r="K41"/>
  <c r="I45"/>
  <c r="K45"/>
  <c r="I49"/>
  <c r="K49"/>
  <c r="I53"/>
  <c r="K53"/>
  <c r="I70"/>
  <c r="J70"/>
  <c r="H70"/>
  <c r="G70"/>
  <c r="K70"/>
  <c r="G36"/>
  <c r="K38"/>
  <c r="G40"/>
  <c r="K42"/>
  <c r="G44"/>
  <c r="K44"/>
  <c r="K46"/>
  <c r="G48"/>
  <c r="K48"/>
  <c r="G50"/>
  <c r="G52"/>
  <c r="K54"/>
  <c r="K56"/>
  <c r="G58"/>
  <c r="K58"/>
  <c r="G60"/>
  <c r="K60"/>
  <c r="I61"/>
  <c r="G62"/>
  <c r="K62"/>
  <c r="I63"/>
  <c r="G64"/>
  <c r="K64"/>
  <c r="J68"/>
  <c r="H72"/>
  <c r="K74"/>
  <c r="J77"/>
  <c r="K78"/>
  <c r="J81"/>
  <c r="K82"/>
  <c r="J61"/>
  <c r="J63"/>
  <c r="I68"/>
  <c r="K68"/>
  <c r="J72"/>
  <c r="I72"/>
  <c r="J74"/>
  <c r="H74"/>
  <c r="H77"/>
  <c r="I77"/>
  <c r="G77"/>
  <c r="K77"/>
  <c r="J78"/>
  <c r="H78"/>
  <c r="G78"/>
  <c r="H81"/>
  <c r="I81"/>
  <c r="G81"/>
  <c r="K81"/>
  <c r="J82"/>
  <c r="G82"/>
  <c r="J87"/>
  <c r="I87"/>
  <c r="G87"/>
  <c r="H87"/>
  <c r="K87"/>
  <c r="K61"/>
  <c r="G63"/>
  <c r="K63"/>
  <c r="G68"/>
  <c r="G65"/>
  <c r="K65"/>
  <c r="G67"/>
  <c r="K67"/>
  <c r="G69"/>
  <c r="K69"/>
  <c r="G71"/>
  <c r="K71"/>
  <c r="K73"/>
  <c r="H75"/>
  <c r="J75"/>
  <c r="I76"/>
  <c r="H79"/>
  <c r="J79"/>
  <c r="I80"/>
  <c r="H83"/>
  <c r="J83"/>
  <c r="I84"/>
  <c r="H85"/>
  <c r="G85"/>
  <c r="G86"/>
  <c r="J89"/>
  <c r="I89"/>
  <c r="J91"/>
  <c r="I91"/>
  <c r="J76"/>
  <c r="K76"/>
  <c r="J80"/>
  <c r="K80"/>
  <c r="J84"/>
  <c r="K84"/>
  <c r="H86"/>
  <c r="J86"/>
  <c r="I86"/>
  <c r="H88"/>
  <c r="J88"/>
  <c r="G90"/>
  <c r="H92"/>
  <c r="J92"/>
  <c r="H90"/>
  <c r="AD2"/>
  <c r="AC4"/>
  <c r="AC9"/>
  <c r="AC11"/>
  <c r="AC2"/>
  <c r="AC13"/>
  <c r="AC17"/>
  <c r="AC33"/>
  <c r="AC14"/>
  <c r="AC21"/>
  <c r="AC24"/>
  <c r="AC25"/>
  <c r="AC29"/>
  <c r="AC43"/>
  <c r="AC52"/>
  <c r="AC37"/>
  <c r="AC18"/>
  <c r="AC22"/>
  <c r="AC26"/>
  <c r="AC30"/>
  <c r="AC39"/>
  <c r="AC41"/>
  <c r="AC45"/>
  <c r="AC50"/>
  <c r="AC58"/>
  <c r="AC68"/>
  <c r="AC72"/>
  <c r="AC62"/>
  <c r="AC66"/>
  <c r="AC64"/>
  <c r="AC73"/>
  <c r="AC74"/>
  <c r="AC81"/>
  <c r="AC82"/>
  <c r="AC78"/>
  <c r="AC88"/>
  <c r="AC70"/>
  <c r="AC86"/>
  <c r="AC92"/>
  <c i="12" l="1" r="AO80"/>
  <c i="16" r="AQ73"/>
  <c i="12" r="AO95"/>
  <c r="AP95"/>
  <c i="16" r="AR88"/>
  <c i="12" r="AO46"/>
  <c i="16" r="AQ39"/>
  <c i="12" r="AO50"/>
  <c i="16" r="AQ43"/>
  <c i="12" r="AO81"/>
  <c i="16" r="AQ74"/>
  <c i="12" r="AO59"/>
  <c r="AP59"/>
  <c i="16" r="AR52"/>
  <c i="12" r="AO91"/>
  <c i="16" r="AP84"/>
  <c i="12" r="AO64"/>
  <c i="16" r="AP57"/>
  <c i="12" r="AO65"/>
  <c i="16" r="AP58"/>
  <c i="12" r="AO49"/>
  <c i="16" r="AP42"/>
  <c i="12" r="AO41"/>
  <c i="16" r="AP34"/>
  <c i="12" r="AO18"/>
  <c i="16" r="AP11"/>
  <c i="12" r="AO48"/>
  <c i="16" r="AP41"/>
  <c i="12" r="AO86"/>
  <c i="16" r="AP79"/>
  <c i="12" r="AO21"/>
  <c i="16" r="AP14"/>
  <c i="12" r="AO99"/>
  <c i="16" r="AP92"/>
  <c i="12" r="AO82"/>
  <c r="AO42"/>
  <c r="AO100"/>
  <c i="16" r="AP93"/>
  <c i="12" r="AO101"/>
  <c i="16" r="AP94"/>
  <c i="12" r="AO97"/>
  <c i="16" r="AP90"/>
  <c i="12" r="AO84"/>
  <c i="16" r="AP77"/>
  <c i="12" r="AO78"/>
  <c i="16" r="AP71"/>
  <c i="12" r="AO94"/>
  <c i="16" r="AP87"/>
  <c i="12" r="AO89"/>
  <c i="16" r="AP82"/>
  <c i="12" r="AO83"/>
  <c i="16" r="AP76"/>
  <c i="12" r="AO72"/>
  <c i="16" r="AP65"/>
  <c i="12" r="AO34"/>
  <c i="16" r="AP27"/>
  <c i="12" r="AO32"/>
  <c i="16" r="AP25"/>
  <c i="12" r="AO53"/>
  <c i="16" r="AP46"/>
  <c i="12" r="AO39"/>
  <c i="16" r="AP32"/>
  <c i="12" r="AO17"/>
  <c i="16" r="AP10"/>
  <c i="12" r="AO57"/>
  <c i="16" r="AP50"/>
  <c i="12" r="AO43"/>
  <c i="16" r="AP36"/>
  <c i="12" r="AO25"/>
  <c i="16" r="AP18"/>
  <c i="12" r="AO96"/>
  <c i="16" r="AP89"/>
  <c i="12" r="AP80"/>
  <c i="16" r="AR73"/>
  <c i="12" r="AO79"/>
  <c i="16" r="AP72"/>
  <c i="12" r="AO87"/>
  <c i="16" r="AP80"/>
  <c i="12" r="AO36"/>
  <c i="16" r="AP29"/>
  <c i="12" r="AO52"/>
  <c i="16" r="AP45"/>
  <c i="12" r="AO33"/>
  <c i="16" r="AP26"/>
  <c i="12" r="AO20"/>
  <c i="16" r="AP13"/>
  <c i="12" r="AO26"/>
  <c i="16" r="AP19"/>
  <c i="12" r="AO69"/>
  <c i="16" r="AP62"/>
  <c i="12" r="AO40"/>
  <c i="16" r="AP33"/>
  <c i="12" r="AO37"/>
  <c i="16" r="AP30"/>
  <c i="12" r="AO98"/>
  <c i="16" r="AP91"/>
  <c i="12" r="AO31"/>
  <c i="16" r="AP24"/>
  <c i="12" r="AO30"/>
  <c i="16" r="AP23"/>
  <c i="12" r="AO58"/>
  <c i="16" r="AP51"/>
  <c i="12" r="AO16"/>
  <c i="16" r="AP9"/>
  <c i="12" r="AO14"/>
  <c i="16" r="AP7"/>
  <c i="12" r="AO12"/>
  <c i="16" r="AP5"/>
  <c i="12" r="AO10"/>
  <c i="16" r="AP3"/>
  <c i="12" r="AO75"/>
  <c i="16" r="AP68"/>
  <c i="12" r="AO55"/>
  <c i="16" r="AP48"/>
  <c i="12" r="AO71"/>
  <c i="16" r="AP64"/>
  <c i="12" r="AO77"/>
  <c i="16" r="AP70"/>
  <c i="12" r="AO66"/>
  <c i="16" r="AP59"/>
  <c i="12" r="AO28"/>
  <c i="16" r="AP21"/>
  <c i="12" r="AO92"/>
  <c i="16" r="AP85"/>
  <c i="12" r="AO90"/>
  <c i="16" r="AP83"/>
  <c i="12" r="AO23"/>
  <c i="16" r="AP16"/>
  <c i="12" r="AO22"/>
  <c i="16" r="AP15"/>
  <c i="12" r="AO27"/>
  <c r="AO68"/>
  <c i="16" r="AP61"/>
  <c i="12" r="AO60"/>
  <c i="16" r="AP53"/>
  <c i="12" r="AO85"/>
  <c i="16" r="AP78"/>
  <c i="12" r="AO73"/>
  <c i="16" r="AP66"/>
  <c i="12" r="AO11"/>
  <c i="16" r="AP4"/>
  <c i="12" r="AO51"/>
  <c i="16" r="AP44"/>
  <c i="12" r="AO15"/>
  <c i="16" r="AP8"/>
  <c i="12" r="AO45"/>
  <c i="16" r="AP38"/>
  <c i="12" r="AO29"/>
  <c i="16" r="AP22"/>
  <c i="12" r="AO70"/>
  <c i="16" r="AP63"/>
  <c i="12" r="AO63"/>
  <c i="16" r="AP56"/>
  <c i="12" r="AO56"/>
  <c i="16" r="AP49"/>
  <c i="12" r="AO93"/>
  <c i="16" r="AP86"/>
  <c i="12" r="AO88"/>
  <c i="16" r="AP81"/>
  <c i="12" r="AO76"/>
  <c i="16" r="AP69"/>
  <c i="12" r="AO61"/>
  <c i="16" r="AP54"/>
  <c i="12" r="AO38"/>
  <c i="16" r="AP31"/>
  <c i="12" r="AO67"/>
  <c i="16" r="AP60"/>
  <c i="12" r="AO54"/>
  <c i="16" r="AP47"/>
  <c i="12" r="AO44"/>
  <c i="16" r="AP37"/>
  <c i="12" r="AO13"/>
  <c i="16" r="AP6"/>
  <c i="12" r="AO74"/>
  <c i="16" r="AP67"/>
  <c i="12" r="AO47"/>
  <c i="16" r="AP40"/>
  <c i="12" r="AO35"/>
  <c i="16" r="AP28"/>
  <c i="12" r="AO19"/>
  <c i="16" r="AP12"/>
  <c i="12" r="AO24"/>
  <c i="16" r="AP17"/>
  <c i="12" r="AO62"/>
  <c i="16" r="AP55"/>
  <c i="12" r="AO9"/>
  <c i="16" r="AP2"/>
  <c r="T68"/>
  <c r="P39"/>
  <c r="AH68"/>
  <c r="C68"/>
  <c r="N62"/>
  <c r="X62"/>
  <c r="U39"/>
  <c r="AE87"/>
  <c r="AI39"/>
  <c r="O56"/>
  <c r="AG73"/>
  <c r="B73"/>
  <c r="T56"/>
  <c r="N73"/>
  <c r="AE52"/>
  <c r="AE25"/>
  <c r="U83"/>
  <c r="D83"/>
  <c r="P83"/>
  <c r="AI83"/>
  <c r="X78"/>
  <c r="B78"/>
  <c r="S78"/>
  <c r="N78"/>
  <c r="D64"/>
  <c r="AI64"/>
  <c r="U64"/>
  <c r="P64"/>
  <c r="D60"/>
  <c r="AI60"/>
  <c r="U60"/>
  <c r="P60"/>
  <c r="D36"/>
  <c r="AI36"/>
  <c r="U36"/>
  <c r="P36"/>
  <c r="B57"/>
  <c r="S57"/>
  <c r="X57"/>
  <c r="N57"/>
  <c r="F45"/>
  <c r="AL45"/>
  <c r="D37"/>
  <c r="P37"/>
  <c r="AI37"/>
  <c r="U37"/>
  <c r="D26"/>
  <c r="P26"/>
  <c r="AI26"/>
  <c r="U26"/>
  <c r="E47"/>
  <c r="AJ47"/>
  <c r="AK47"/>
  <c r="F33"/>
  <c r="AL33"/>
  <c r="E21"/>
  <c r="AK21"/>
  <c r="AJ21"/>
  <c r="D12"/>
  <c r="U12"/>
  <c r="AI12"/>
  <c r="P12"/>
  <c r="D4"/>
  <c r="U4"/>
  <c r="AI4"/>
  <c r="P4"/>
  <c r="C20"/>
  <c r="T20"/>
  <c r="O20"/>
  <c r="Y20"/>
  <c r="E22"/>
  <c r="AK22"/>
  <c r="AJ22"/>
  <c r="C27"/>
  <c r="Y27"/>
  <c r="O27"/>
  <c r="T27"/>
  <c r="D23"/>
  <c r="U23"/>
  <c r="P23"/>
  <c r="AI23"/>
  <c r="B17"/>
  <c r="S17"/>
  <c r="N17"/>
  <c r="X17"/>
  <c r="B10"/>
  <c r="X10"/>
  <c r="S10"/>
  <c r="N10"/>
  <c r="B6"/>
  <c r="X6"/>
  <c r="S6"/>
  <c r="N6"/>
  <c r="AE18"/>
  <c r="E91"/>
  <c r="AK91"/>
  <c r="AJ91"/>
  <c r="X84"/>
  <c r="B84"/>
  <c r="N84"/>
  <c r="S84"/>
  <c r="F75"/>
  <c r="AL75"/>
  <c r="E71"/>
  <c r="AJ71"/>
  <c r="AK71"/>
  <c r="Y94"/>
  <c r="O94"/>
  <c r="AH94"/>
  <c r="T94"/>
  <c r="F62"/>
  <c r="AL62"/>
  <c r="E64"/>
  <c r="AJ64"/>
  <c r="AK64"/>
  <c r="E58"/>
  <c r="AK58"/>
  <c r="AJ58"/>
  <c r="D51"/>
  <c r="U51"/>
  <c r="P51"/>
  <c r="AI51"/>
  <c r="Y65"/>
  <c r="C65"/>
  <c r="T65"/>
  <c r="O65"/>
  <c r="B65"/>
  <c r="S65"/>
  <c r="N65"/>
  <c r="X65"/>
  <c r="F16"/>
  <c r="AL16"/>
  <c r="C47"/>
  <c r="Y47"/>
  <c r="O47"/>
  <c r="T47"/>
  <c r="C67"/>
  <c r="Y67"/>
  <c r="O67"/>
  <c r="T67"/>
  <c r="E59"/>
  <c r="AJ59"/>
  <c r="AK59"/>
  <c r="E46"/>
  <c r="AK46"/>
  <c r="AJ46"/>
  <c r="C39"/>
  <c r="Y39"/>
  <c r="O39"/>
  <c r="T39"/>
  <c r="F32"/>
  <c r="AL32"/>
  <c r="F28"/>
  <c r="AL28"/>
  <c r="F24"/>
  <c r="AL24"/>
  <c r="F11"/>
  <c r="AL11"/>
  <c r="E4"/>
  <c r="AJ4"/>
  <c r="AK4"/>
  <c r="E63"/>
  <c r="AJ63"/>
  <c r="AK63"/>
  <c r="C60"/>
  <c r="T60"/>
  <c r="Y60"/>
  <c r="O60"/>
  <c r="B50"/>
  <c r="X50"/>
  <c r="S50"/>
  <c r="N50"/>
  <c r="D43"/>
  <c r="U43"/>
  <c r="P43"/>
  <c r="AI43"/>
  <c r="C40"/>
  <c r="Y40"/>
  <c r="T40"/>
  <c r="O40"/>
  <c r="E30"/>
  <c r="AK30"/>
  <c r="AJ30"/>
  <c r="B19"/>
  <c r="X19"/>
  <c r="N19"/>
  <c r="S19"/>
  <c r="C13"/>
  <c r="Y13"/>
  <c r="T13"/>
  <c r="O13"/>
  <c r="C9"/>
  <c r="Y9"/>
  <c r="T9"/>
  <c r="O9"/>
  <c r="E6"/>
  <c r="AK6"/>
  <c r="AJ6"/>
  <c r="AM93"/>
  <c r="X92"/>
  <c r="B92"/>
  <c r="N92"/>
  <c r="S92"/>
  <c r="AM87"/>
  <c r="AF87"/>
  <c r="AM79"/>
  <c r="AF79"/>
  <c r="AF51"/>
  <c r="AM51"/>
  <c r="B46"/>
  <c r="X46"/>
  <c r="S46"/>
  <c r="N46"/>
  <c r="AF34"/>
  <c r="AM34"/>
  <c r="AF30"/>
  <c r="AM30"/>
  <c r="AF26"/>
  <c r="AM26"/>
  <c r="AF13"/>
  <c r="AM13"/>
  <c r="AF6"/>
  <c r="AM6"/>
  <c r="AM94"/>
  <c r="AF88"/>
  <c r="AM88"/>
  <c r="AG69"/>
  <c r="AN69"/>
  <c r="AM67"/>
  <c r="AF67"/>
  <c r="AG62"/>
  <c r="AN62"/>
  <c r="AH58"/>
  <c r="AO58"/>
  <c r="AG48"/>
  <c r="AN48"/>
  <c r="AH42"/>
  <c r="AO42"/>
  <c r="AF41"/>
  <c r="AM41"/>
  <c r="AF36"/>
  <c r="AM36"/>
  <c r="AF22"/>
  <c r="AM22"/>
  <c r="AF10"/>
  <c r="AM10"/>
  <c r="AF80"/>
  <c r="AM80"/>
  <c r="AF72"/>
  <c r="AM72"/>
  <c r="F71"/>
  <c r="AL71"/>
  <c r="AG64"/>
  <c r="AN64"/>
  <c r="AF48"/>
  <c r="AM48"/>
  <c r="AF42"/>
  <c r="AM42"/>
  <c r="AF17"/>
  <c r="AM17"/>
  <c r="AF84"/>
  <c r="AM84"/>
  <c r="AF76"/>
  <c r="AM76"/>
  <c r="AF70"/>
  <c r="AM70"/>
  <c r="AF66"/>
  <c r="AM66"/>
  <c r="AF55"/>
  <c r="AM55"/>
  <c r="AF53"/>
  <c r="AM53"/>
  <c r="AF24"/>
  <c r="AM24"/>
  <c r="AF11"/>
  <c r="AM11"/>
  <c r="AG79"/>
  <c r="AN79"/>
  <c r="AG38"/>
  <c r="AN38"/>
  <c r="AG13"/>
  <c r="AN13"/>
  <c r="AG26"/>
  <c r="AN26"/>
  <c r="AH51"/>
  <c r="AO51"/>
  <c r="AE12"/>
  <c r="C86"/>
  <c r="Y86"/>
  <c r="O86"/>
  <c r="T86"/>
  <c r="E79"/>
  <c r="AK79"/>
  <c r="AJ79"/>
  <c r="B81"/>
  <c r="S81"/>
  <c r="N81"/>
  <c r="X81"/>
  <c r="F61"/>
  <c r="AL61"/>
  <c r="D45"/>
  <c r="P45"/>
  <c r="AI45"/>
  <c r="U45"/>
  <c r="C41"/>
  <c r="Y41"/>
  <c r="T41"/>
  <c r="O41"/>
  <c r="B35"/>
  <c r="X35"/>
  <c r="N35"/>
  <c r="S35"/>
  <c r="F29"/>
  <c r="AL29"/>
  <c r="C18"/>
  <c r="Y18"/>
  <c r="O18"/>
  <c r="T18"/>
  <c r="AE84"/>
  <c r="AE64"/>
  <c r="AE24"/>
  <c r="AE9"/>
  <c r="D90"/>
  <c r="P90"/>
  <c r="AI90"/>
  <c r="U90"/>
  <c r="AK93"/>
  <c r="AJ93"/>
  <c r="X94"/>
  <c r="S94"/>
  <c r="N94"/>
  <c r="AG94"/>
  <c r="D92"/>
  <c r="U92"/>
  <c r="P92"/>
  <c r="AI92"/>
  <c r="X90"/>
  <c r="S90"/>
  <c r="B90"/>
  <c r="N90"/>
  <c r="E84"/>
  <c r="AJ84"/>
  <c r="AK84"/>
  <c r="F91"/>
  <c r="AL91"/>
  <c r="C91"/>
  <c r="Y91"/>
  <c r="O91"/>
  <c r="T91"/>
  <c r="F89"/>
  <c r="AL89"/>
  <c r="E85"/>
  <c r="AK85"/>
  <c r="AJ85"/>
  <c r="E83"/>
  <c r="AK83"/>
  <c r="AJ83"/>
  <c r="D80"/>
  <c r="U80"/>
  <c r="P80"/>
  <c r="AI80"/>
  <c r="U67"/>
  <c r="D67"/>
  <c r="P67"/>
  <c r="AI67"/>
  <c r="B87"/>
  <c r="X87"/>
  <c r="N87"/>
  <c r="S87"/>
  <c r="D87"/>
  <c r="U87"/>
  <c r="P87"/>
  <c r="AI87"/>
  <c r="F82"/>
  <c r="AL82"/>
  <c r="C82"/>
  <c r="Y82"/>
  <c r="O82"/>
  <c r="T82"/>
  <c r="B77"/>
  <c r="S77"/>
  <c r="X77"/>
  <c r="N77"/>
  <c r="E77"/>
  <c r="AK77"/>
  <c r="AJ77"/>
  <c r="X74"/>
  <c r="S74"/>
  <c r="B74"/>
  <c r="N74"/>
  <c r="C72"/>
  <c r="Y72"/>
  <c r="T72"/>
  <c r="O72"/>
  <c r="X68"/>
  <c r="B68"/>
  <c r="N68"/>
  <c r="S68"/>
  <c r="C63"/>
  <c r="Y63"/>
  <c r="O63"/>
  <c r="T63"/>
  <c r="E82"/>
  <c r="AK82"/>
  <c r="AJ82"/>
  <c r="E78"/>
  <c r="AK78"/>
  <c r="AJ78"/>
  <c r="E74"/>
  <c r="AK74"/>
  <c r="AJ74"/>
  <c r="D68"/>
  <c r="AI68"/>
  <c r="U68"/>
  <c r="P68"/>
  <c r="B61"/>
  <c r="S61"/>
  <c r="X61"/>
  <c r="N61"/>
  <c r="D54"/>
  <c r="P54"/>
  <c r="AI54"/>
  <c r="U54"/>
  <c r="D46"/>
  <c r="P46"/>
  <c r="AI46"/>
  <c r="U46"/>
  <c r="D38"/>
  <c r="P38"/>
  <c r="AI38"/>
  <c r="U38"/>
  <c r="D70"/>
  <c r="P70"/>
  <c r="AI70"/>
  <c r="U70"/>
  <c r="F57"/>
  <c r="AL57"/>
  <c r="B53"/>
  <c r="X53"/>
  <c r="S53"/>
  <c r="N53"/>
  <c r="E49"/>
  <c r="AK49"/>
  <c r="AJ49"/>
  <c r="F41"/>
  <c r="AL41"/>
  <c r="B37"/>
  <c r="X37"/>
  <c r="S37"/>
  <c r="N37"/>
  <c r="D28"/>
  <c r="AI28"/>
  <c r="U28"/>
  <c r="P28"/>
  <c r="E70"/>
  <c r="AK70"/>
  <c r="AJ70"/>
  <c r="C59"/>
  <c r="Y59"/>
  <c r="O59"/>
  <c r="T59"/>
  <c r="E55"/>
  <c r="AJ55"/>
  <c r="AK55"/>
  <c r="E51"/>
  <c r="AJ51"/>
  <c r="AK51"/>
  <c r="B47"/>
  <c r="X47"/>
  <c r="N47"/>
  <c r="S47"/>
  <c r="C45"/>
  <c r="Y45"/>
  <c r="T45"/>
  <c r="O45"/>
  <c r="F43"/>
  <c r="AL43"/>
  <c r="F39"/>
  <c r="AL39"/>
  <c r="F35"/>
  <c r="AL35"/>
  <c r="C32"/>
  <c r="T32"/>
  <c r="Y32"/>
  <c r="O32"/>
  <c r="C28"/>
  <c r="T28"/>
  <c r="Y28"/>
  <c r="O28"/>
  <c r="E33"/>
  <c r="AK33"/>
  <c r="AJ33"/>
  <c r="X31"/>
  <c r="B31"/>
  <c r="N31"/>
  <c r="S31"/>
  <c r="E29"/>
  <c r="AK29"/>
  <c r="AJ29"/>
  <c r="B27"/>
  <c r="X27"/>
  <c r="N27"/>
  <c r="S27"/>
  <c r="D25"/>
  <c r="P25"/>
  <c r="AI25"/>
  <c r="U25"/>
  <c r="D22"/>
  <c r="U22"/>
  <c r="P22"/>
  <c r="AI22"/>
  <c r="D17"/>
  <c r="P17"/>
  <c r="U17"/>
  <c r="AI17"/>
  <c r="D14"/>
  <c r="U14"/>
  <c r="P14"/>
  <c r="AI14"/>
  <c r="D6"/>
  <c r="U6"/>
  <c r="P6"/>
  <c r="AI6"/>
  <c r="D2"/>
  <c r="U2"/>
  <c r="K2"/>
  <c r="P2"/>
  <c r="AI2"/>
  <c r="D31"/>
  <c r="U31"/>
  <c r="P31"/>
  <c r="AI31"/>
  <c r="D27"/>
  <c r="U27"/>
  <c r="P27"/>
  <c r="AI27"/>
  <c r="E24"/>
  <c r="AJ24"/>
  <c r="AK24"/>
  <c r="F23"/>
  <c r="AL23"/>
  <c r="C21"/>
  <c r="Y21"/>
  <c r="T21"/>
  <c r="O21"/>
  <c r="B18"/>
  <c r="X18"/>
  <c r="S18"/>
  <c r="N18"/>
  <c r="E16"/>
  <c r="AJ16"/>
  <c r="AK16"/>
  <c r="F15"/>
  <c r="AL15"/>
  <c r="E13"/>
  <c r="AK13"/>
  <c r="AJ13"/>
  <c r="E11"/>
  <c r="AJ11"/>
  <c r="AK11"/>
  <c r="E9"/>
  <c r="AK9"/>
  <c r="AJ9"/>
  <c r="E7"/>
  <c r="AJ7"/>
  <c r="AK7"/>
  <c r="E5"/>
  <c r="AK5"/>
  <c r="AJ5"/>
  <c r="E3"/>
  <c r="AJ3"/>
  <c r="AK3"/>
  <c r="C33"/>
  <c r="Y33"/>
  <c r="T33"/>
  <c r="O33"/>
  <c r="E23"/>
  <c r="AJ23"/>
  <c r="AK23"/>
  <c r="F22"/>
  <c r="AL22"/>
  <c r="D19"/>
  <c r="U19"/>
  <c r="P19"/>
  <c r="AI19"/>
  <c r="D13"/>
  <c r="U13"/>
  <c r="P13"/>
  <c r="AI13"/>
  <c r="F12"/>
  <c r="AL12"/>
  <c r="D11"/>
  <c r="U11"/>
  <c r="P11"/>
  <c r="AI11"/>
  <c r="F8"/>
  <c r="AL8"/>
  <c r="D7"/>
  <c r="U7"/>
  <c r="P7"/>
  <c r="AI7"/>
  <c r="F4"/>
  <c r="AL4"/>
  <c r="D3"/>
  <c r="U3"/>
  <c r="P3"/>
  <c r="AI3"/>
  <c r="AL94"/>
  <c r="F79"/>
  <c r="AL79"/>
  <c r="E48"/>
  <c r="AJ48"/>
  <c r="AK48"/>
  <c r="D74"/>
  <c r="P74"/>
  <c r="AI74"/>
  <c r="U74"/>
  <c r="AL64"/>
  <c r="F64"/>
  <c r="E62"/>
  <c r="AK62"/>
  <c r="AJ62"/>
  <c r="E54"/>
  <c r="AK54"/>
  <c r="AJ54"/>
  <c r="C48"/>
  <c r="T48"/>
  <c r="Y48"/>
  <c r="O48"/>
  <c r="AL76"/>
  <c r="F76"/>
  <c r="E42"/>
  <c r="AK42"/>
  <c r="AJ42"/>
  <c r="AL60"/>
  <c r="F60"/>
  <c r="E44"/>
  <c r="AJ44"/>
  <c r="AK44"/>
  <c r="F5"/>
  <c r="AL5"/>
  <c r="F65"/>
  <c r="AL65"/>
  <c r="C52"/>
  <c r="T52"/>
  <c r="O52"/>
  <c r="Y52"/>
  <c r="E40"/>
  <c r="AJ40"/>
  <c r="AK40"/>
  <c r="D35"/>
  <c r="U35"/>
  <c r="P35"/>
  <c r="AI35"/>
  <c r="B16"/>
  <c r="S16"/>
  <c r="X16"/>
  <c r="N16"/>
  <c r="C7"/>
  <c r="T7"/>
  <c r="Y7"/>
  <c r="O7"/>
  <c r="F56"/>
  <c r="AL56"/>
  <c r="Y50"/>
  <c r="C50"/>
  <c r="O50"/>
  <c r="T50"/>
  <c r="D47"/>
  <c r="U47"/>
  <c r="P47"/>
  <c r="AI47"/>
  <c r="C35"/>
  <c r="Y35"/>
  <c r="O35"/>
  <c r="T35"/>
  <c r="E28"/>
  <c r="AJ28"/>
  <c r="AK28"/>
  <c r="D24"/>
  <c r="AI24"/>
  <c r="U24"/>
  <c r="P24"/>
  <c r="E8"/>
  <c r="AJ8"/>
  <c r="AK8"/>
  <c r="C90"/>
  <c r="Y90"/>
  <c r="O90"/>
  <c r="T90"/>
  <c r="AF86"/>
  <c r="AM86"/>
  <c r="P77"/>
  <c r="AI77"/>
  <c r="U77"/>
  <c r="D77"/>
  <c r="B75"/>
  <c r="X75"/>
  <c r="N75"/>
  <c r="S75"/>
  <c r="B71"/>
  <c r="X71"/>
  <c r="N71"/>
  <c r="S71"/>
  <c r="AF49"/>
  <c r="AM49"/>
  <c r="AF47"/>
  <c r="AM47"/>
  <c r="AF38"/>
  <c r="AM38"/>
  <c r="AF32"/>
  <c r="AM32"/>
  <c r="AF28"/>
  <c r="AM28"/>
  <c r="AF92"/>
  <c r="AM92"/>
  <c r="Z72"/>
  <c r="AM71"/>
  <c r="AF71"/>
  <c r="AO68"/>
  <c r="AF57"/>
  <c r="AM57"/>
  <c r="AH56"/>
  <c r="AO56"/>
  <c r="AF44"/>
  <c r="AM44"/>
  <c r="AF3"/>
  <c r="AM3"/>
  <c r="AF5"/>
  <c r="AM5"/>
  <c r="AH79"/>
  <c r="AO79"/>
  <c r="AF78"/>
  <c r="AM78"/>
  <c r="AF69"/>
  <c r="AM69"/>
  <c r="AH54"/>
  <c r="AO54"/>
  <c r="AF43"/>
  <c r="AM43"/>
  <c r="AG40"/>
  <c r="AN40"/>
  <c r="AF37"/>
  <c r="AM37"/>
  <c r="F36"/>
  <c r="AL36"/>
  <c r="AF7"/>
  <c r="AM7"/>
  <c r="AF81"/>
  <c r="AM81"/>
  <c r="AF73"/>
  <c r="AM73"/>
  <c r="F69"/>
  <c r="AL69"/>
  <c r="AF64"/>
  <c r="AM64"/>
  <c r="AF58"/>
  <c r="AM58"/>
  <c r="AF52"/>
  <c r="AM52"/>
  <c r="AF35"/>
  <c r="AM35"/>
  <c r="AF33"/>
  <c r="AM33"/>
  <c r="AF27"/>
  <c r="AM27"/>
  <c r="AF23"/>
  <c r="AM23"/>
  <c r="AF20"/>
  <c r="AM20"/>
  <c r="AH88"/>
  <c r="AO88"/>
  <c r="AH75"/>
  <c r="AO75"/>
  <c r="AG86"/>
  <c r="AN86"/>
  <c r="AG54"/>
  <c r="AN54"/>
  <c r="AE81"/>
  <c r="F85"/>
  <c r="AL85"/>
  <c r="P65"/>
  <c r="D65"/>
  <c r="AI65"/>
  <c r="U65"/>
  <c r="E81"/>
  <c r="AK81"/>
  <c r="AJ81"/>
  <c r="E68"/>
  <c r="AJ68"/>
  <c r="AK68"/>
  <c r="D52"/>
  <c r="AI52"/>
  <c r="U52"/>
  <c r="P52"/>
  <c r="D44"/>
  <c r="AI44"/>
  <c r="U44"/>
  <c r="P44"/>
  <c r="E53"/>
  <c r="AK53"/>
  <c r="AJ53"/>
  <c r="B41"/>
  <c r="S41"/>
  <c r="X41"/>
  <c r="N41"/>
  <c r="D66"/>
  <c r="P66"/>
  <c r="AI66"/>
  <c r="U66"/>
  <c r="B39"/>
  <c r="X39"/>
  <c r="N39"/>
  <c r="S39"/>
  <c r="AE41"/>
  <c r="AE46"/>
  <c r="AE29"/>
  <c r="AE92"/>
  <c r="AE82"/>
  <c r="AE62"/>
  <c r="AE68"/>
  <c r="AE39"/>
  <c r="AE37"/>
  <c r="AE54"/>
  <c r="AE21"/>
  <c r="AE14"/>
  <c r="AE13"/>
  <c r="AE11"/>
  <c r="AE5"/>
  <c r="Z94"/>
  <c r="P94"/>
  <c r="AI94"/>
  <c r="U94"/>
  <c r="E90"/>
  <c r="AK90"/>
  <c r="AJ90"/>
  <c r="Y93"/>
  <c r="T93"/>
  <c r="AH93"/>
  <c r="O93"/>
  <c r="E92"/>
  <c r="AJ92"/>
  <c r="AK92"/>
  <c r="E86"/>
  <c r="AK86"/>
  <c r="AJ86"/>
  <c r="C84"/>
  <c r="T84"/>
  <c r="O84"/>
  <c r="Y84"/>
  <c r="E80"/>
  <c r="AJ80"/>
  <c r="AK80"/>
  <c r="E76"/>
  <c r="AJ76"/>
  <c r="AK76"/>
  <c r="D86"/>
  <c r="P86"/>
  <c r="AI86"/>
  <c r="U86"/>
  <c r="D84"/>
  <c r="U84"/>
  <c r="P84"/>
  <c r="AI84"/>
  <c r="U75"/>
  <c r="D75"/>
  <c r="P75"/>
  <c r="AI75"/>
  <c r="P69"/>
  <c r="AI69"/>
  <c r="U69"/>
  <c r="D69"/>
  <c r="Y81"/>
  <c r="C81"/>
  <c r="T81"/>
  <c r="O81"/>
  <c r="F78"/>
  <c r="AL78"/>
  <c r="C78"/>
  <c r="Y78"/>
  <c r="O78"/>
  <c r="T78"/>
  <c r="X72"/>
  <c r="N72"/>
  <c r="B72"/>
  <c r="S72"/>
  <c r="AL68"/>
  <c r="F68"/>
  <c r="F63"/>
  <c r="AL63"/>
  <c r="D62"/>
  <c r="P62"/>
  <c r="AI62"/>
  <c r="U62"/>
  <c r="D56"/>
  <c r="AI56"/>
  <c r="U56"/>
  <c r="P56"/>
  <c r="D48"/>
  <c r="AI48"/>
  <c r="U48"/>
  <c r="P48"/>
  <c r="D40"/>
  <c r="AI40"/>
  <c r="U40"/>
  <c r="P40"/>
  <c r="F53"/>
  <c r="AL53"/>
  <c r="B49"/>
  <c r="S49"/>
  <c r="N49"/>
  <c r="X49"/>
  <c r="AK45"/>
  <c r="AJ45"/>
  <c r="E45"/>
  <c r="F37"/>
  <c r="AL37"/>
  <c r="C66"/>
  <c r="Y66"/>
  <c r="O66"/>
  <c r="T66"/>
  <c r="X66"/>
  <c r="S66"/>
  <c r="B66"/>
  <c r="N66"/>
  <c r="D57"/>
  <c r="P57"/>
  <c r="AI57"/>
  <c r="U57"/>
  <c r="D49"/>
  <c r="P49"/>
  <c r="AI49"/>
  <c r="U49"/>
  <c r="D41"/>
  <c r="P41"/>
  <c r="AI41"/>
  <c r="U41"/>
  <c r="D34"/>
  <c r="P34"/>
  <c r="AI34"/>
  <c r="U34"/>
  <c r="D30"/>
  <c r="P30"/>
  <c r="AI30"/>
  <c r="U30"/>
  <c r="B59"/>
  <c r="X59"/>
  <c r="N59"/>
  <c r="S59"/>
  <c r="C57"/>
  <c r="Y57"/>
  <c r="T57"/>
  <c r="O57"/>
  <c r="B55"/>
  <c r="X55"/>
  <c r="N55"/>
  <c r="S55"/>
  <c r="C53"/>
  <c r="Y53"/>
  <c r="T53"/>
  <c r="O53"/>
  <c r="B51"/>
  <c r="X51"/>
  <c r="N51"/>
  <c r="S51"/>
  <c r="C49"/>
  <c r="Y49"/>
  <c r="T49"/>
  <c r="O49"/>
  <c r="F47"/>
  <c r="AL47"/>
  <c r="F31"/>
  <c r="AL31"/>
  <c r="F27"/>
  <c r="AL27"/>
  <c r="E25"/>
  <c r="AK25"/>
  <c r="AJ25"/>
  <c r="E17"/>
  <c r="AK17"/>
  <c r="AJ17"/>
  <c r="D8"/>
  <c r="U8"/>
  <c r="AI8"/>
  <c r="P8"/>
  <c r="C24"/>
  <c r="Y24"/>
  <c r="T24"/>
  <c r="O24"/>
  <c r="C16"/>
  <c r="T16"/>
  <c r="Y16"/>
  <c r="O16"/>
  <c r="C2"/>
  <c r="Y2"/>
  <c r="O2"/>
  <c r="T2"/>
  <c r="J2"/>
  <c r="C31"/>
  <c r="Y31"/>
  <c r="O31"/>
  <c r="T31"/>
  <c r="B25"/>
  <c r="S25"/>
  <c r="X25"/>
  <c r="N25"/>
  <c r="E19"/>
  <c r="AJ19"/>
  <c r="AK19"/>
  <c r="F18"/>
  <c r="AL18"/>
  <c r="D15"/>
  <c r="U15"/>
  <c r="P15"/>
  <c r="AI15"/>
  <c r="B12"/>
  <c r="S12"/>
  <c r="X12"/>
  <c r="N12"/>
  <c r="B8"/>
  <c r="S8"/>
  <c r="X8"/>
  <c r="N8"/>
  <c r="B4"/>
  <c r="S4"/>
  <c r="X4"/>
  <c r="N4"/>
  <c r="F2"/>
  <c r="AL2"/>
  <c r="E14"/>
  <c r="AK14"/>
  <c r="AJ14"/>
  <c r="S93"/>
  <c r="X93"/>
  <c r="N93"/>
  <c r="AG93"/>
  <c r="B89"/>
  <c r="S89"/>
  <c r="X89"/>
  <c r="N89"/>
  <c r="B85"/>
  <c r="X85"/>
  <c r="S85"/>
  <c r="N85"/>
  <c r="F83"/>
  <c r="AL83"/>
  <c r="E73"/>
  <c r="AK73"/>
  <c r="AJ73"/>
  <c r="AL92"/>
  <c r="F92"/>
  <c r="AL88"/>
  <c r="F88"/>
  <c r="F54"/>
  <c r="AL54"/>
  <c r="X80"/>
  <c r="N80"/>
  <c r="B80"/>
  <c r="S80"/>
  <c r="E66"/>
  <c r="AK66"/>
  <c r="AJ66"/>
  <c r="E65"/>
  <c r="AK65"/>
  <c r="AJ65"/>
  <c r="F3"/>
  <c r="AL3"/>
  <c r="B67"/>
  <c r="X67"/>
  <c r="N67"/>
  <c r="S67"/>
  <c r="F67"/>
  <c r="AL67"/>
  <c r="E60"/>
  <c r="AJ60"/>
  <c r="AK60"/>
  <c r="C44"/>
  <c r="T44"/>
  <c r="Y44"/>
  <c r="O44"/>
  <c r="E38"/>
  <c r="AK38"/>
  <c r="AJ38"/>
  <c r="F34"/>
  <c r="AL34"/>
  <c r="F30"/>
  <c r="AL30"/>
  <c r="F26"/>
  <c r="AL26"/>
  <c r="B23"/>
  <c r="X23"/>
  <c r="N23"/>
  <c r="S23"/>
  <c r="AL13"/>
  <c r="F13"/>
  <c r="B3"/>
  <c r="X3"/>
  <c r="N3"/>
  <c r="S3"/>
  <c r="F52"/>
  <c r="AL52"/>
  <c r="B44"/>
  <c r="X44"/>
  <c r="N44"/>
  <c r="S44"/>
  <c r="F42"/>
  <c r="AL42"/>
  <c r="E36"/>
  <c r="AJ36"/>
  <c r="AK36"/>
  <c r="E34"/>
  <c r="AK34"/>
  <c r="AJ34"/>
  <c r="E26"/>
  <c r="AK26"/>
  <c r="AJ26"/>
  <c r="F20"/>
  <c r="AL20"/>
  <c r="C15"/>
  <c r="T15"/>
  <c r="Y15"/>
  <c r="O15"/>
  <c r="C11"/>
  <c r="T11"/>
  <c r="Y11"/>
  <c r="O11"/>
  <c r="B5"/>
  <c r="S5"/>
  <c r="X5"/>
  <c r="N5"/>
  <c r="B83"/>
  <c r="X83"/>
  <c r="N83"/>
  <c r="S83"/>
  <c r="AF74"/>
  <c r="AM74"/>
  <c r="E67"/>
  <c r="AJ67"/>
  <c r="AK67"/>
  <c r="AF21"/>
  <c r="AM21"/>
  <c r="AG11"/>
  <c r="AN11"/>
  <c r="AF90"/>
  <c r="AM90"/>
  <c r="AM75"/>
  <c r="AF75"/>
  <c r="AH73"/>
  <c r="AO73"/>
  <c r="AM63"/>
  <c r="AF63"/>
  <c r="AH43"/>
  <c r="AO43"/>
  <c r="AF19"/>
  <c r="AM19"/>
  <c r="AG15"/>
  <c r="AN15"/>
  <c r="AG9"/>
  <c r="AN9"/>
  <c r="Z81"/>
  <c r="AN73"/>
  <c r="AF68"/>
  <c r="AM68"/>
  <c r="AF65"/>
  <c r="AM65"/>
  <c r="AF62"/>
  <c r="AM62"/>
  <c r="AF59"/>
  <c r="AM59"/>
  <c r="AG58"/>
  <c r="AN58"/>
  <c r="AF56"/>
  <c r="AM56"/>
  <c r="Z39"/>
  <c r="AF25"/>
  <c r="AM25"/>
  <c r="AF16"/>
  <c r="AM16"/>
  <c r="AM91"/>
  <c r="AF91"/>
  <c r="AF60"/>
  <c r="AM60"/>
  <c r="AF45"/>
  <c r="AM45"/>
  <c r="AF39"/>
  <c r="AM39"/>
  <c r="AF18"/>
  <c r="AM18"/>
  <c r="AE75"/>
  <c r="AE38"/>
  <c r="AF8"/>
  <c r="AM8"/>
  <c r="AE3"/>
  <c r="AH92"/>
  <c r="AO92"/>
  <c r="Z85"/>
  <c r="AH71"/>
  <c r="AO71"/>
  <c r="AH83"/>
  <c r="AO83"/>
  <c r="AG34"/>
  <c r="AN34"/>
  <c r="AG32"/>
  <c r="AN32"/>
  <c r="AE86"/>
  <c r="AE78"/>
  <c r="AE48"/>
  <c r="AE33"/>
  <c r="E88"/>
  <c r="AJ88"/>
  <c r="AK88"/>
  <c r="D76"/>
  <c r="U76"/>
  <c r="P76"/>
  <c r="AI76"/>
  <c r="P73"/>
  <c r="D73"/>
  <c r="AI73"/>
  <c r="U73"/>
  <c r="D63"/>
  <c r="U63"/>
  <c r="P63"/>
  <c r="AI63"/>
  <c r="F70"/>
  <c r="AL70"/>
  <c r="AK37"/>
  <c r="E37"/>
  <c r="AJ37"/>
  <c r="D53"/>
  <c r="P53"/>
  <c r="AI53"/>
  <c r="U53"/>
  <c r="B43"/>
  <c r="X43"/>
  <c r="N43"/>
  <c r="S43"/>
  <c r="C37"/>
  <c r="Y37"/>
  <c r="T37"/>
  <c r="O37"/>
  <c r="AE90"/>
  <c r="AE74"/>
  <c r="AE77"/>
  <c r="AE66"/>
  <c r="AE72"/>
  <c r="AE61"/>
  <c r="AE58"/>
  <c r="AE50"/>
  <c r="AE43"/>
  <c r="AE16"/>
  <c r="AE17"/>
  <c r="AE4"/>
  <c r="AK94"/>
  <c r="AJ94"/>
  <c r="AL93"/>
  <c r="Z93"/>
  <c r="P93"/>
  <c r="AI93"/>
  <c r="U93"/>
  <c r="D88"/>
  <c r="U88"/>
  <c r="AI88"/>
  <c r="P88"/>
  <c r="F86"/>
  <c r="AL86"/>
  <c r="C80"/>
  <c r="T80"/>
  <c r="Y80"/>
  <c r="O80"/>
  <c r="C76"/>
  <c r="T76"/>
  <c r="Y76"/>
  <c r="O76"/>
  <c r="U91"/>
  <c r="D91"/>
  <c r="P91"/>
  <c r="AI91"/>
  <c r="P89"/>
  <c r="D89"/>
  <c r="AI89"/>
  <c r="U89"/>
  <c r="Y89"/>
  <c r="C89"/>
  <c r="T89"/>
  <c r="O89"/>
  <c r="Y85"/>
  <c r="C85"/>
  <c r="T85"/>
  <c r="O85"/>
  <c r="D79"/>
  <c r="U79"/>
  <c r="P79"/>
  <c r="AI79"/>
  <c r="E75"/>
  <c r="AJ75"/>
  <c r="AK75"/>
  <c r="D71"/>
  <c r="U71"/>
  <c r="P71"/>
  <c r="AI71"/>
  <c r="P61"/>
  <c r="AI61"/>
  <c r="U61"/>
  <c r="D61"/>
  <c r="F87"/>
  <c r="AL87"/>
  <c r="C87"/>
  <c r="Y87"/>
  <c r="O87"/>
  <c r="T87"/>
  <c r="X82"/>
  <c r="S82"/>
  <c r="B82"/>
  <c r="N82"/>
  <c r="Y77"/>
  <c r="C77"/>
  <c r="T77"/>
  <c r="O77"/>
  <c r="F74"/>
  <c r="AL74"/>
  <c r="C74"/>
  <c r="Y74"/>
  <c r="O74"/>
  <c r="T74"/>
  <c r="AL72"/>
  <c r="F72"/>
  <c r="Y61"/>
  <c r="C61"/>
  <c r="T61"/>
  <c r="O61"/>
  <c r="F81"/>
  <c r="AL81"/>
  <c r="F77"/>
  <c r="AL77"/>
  <c r="E72"/>
  <c r="AJ72"/>
  <c r="AK72"/>
  <c r="B63"/>
  <c r="X63"/>
  <c r="N63"/>
  <c r="S63"/>
  <c r="D58"/>
  <c r="P58"/>
  <c r="AI58"/>
  <c r="U58"/>
  <c r="D50"/>
  <c r="P50"/>
  <c r="AI50"/>
  <c r="U50"/>
  <c r="D42"/>
  <c r="P42"/>
  <c r="AI42"/>
  <c r="U42"/>
  <c r="C70"/>
  <c r="Y70"/>
  <c r="O70"/>
  <c r="T70"/>
  <c r="X70"/>
  <c r="B70"/>
  <c r="S70"/>
  <c r="N70"/>
  <c r="AK57"/>
  <c r="AJ57"/>
  <c r="E57"/>
  <c r="F49"/>
  <c r="AL49"/>
  <c r="B45"/>
  <c r="S45"/>
  <c r="X45"/>
  <c r="N45"/>
  <c r="E41"/>
  <c r="AK41"/>
  <c r="AJ41"/>
  <c r="F66"/>
  <c r="AL66"/>
  <c r="D32"/>
  <c r="AI32"/>
  <c r="U32"/>
  <c r="P32"/>
  <c r="F59"/>
  <c r="AL59"/>
  <c r="F55"/>
  <c r="AL55"/>
  <c r="F51"/>
  <c r="AL51"/>
  <c r="E43"/>
  <c r="AJ43"/>
  <c r="AK43"/>
  <c r="E39"/>
  <c r="AJ39"/>
  <c r="AK39"/>
  <c r="E35"/>
  <c r="AJ35"/>
  <c r="AK35"/>
  <c r="C34"/>
  <c r="Y34"/>
  <c r="O34"/>
  <c r="T34"/>
  <c r="C30"/>
  <c r="Y30"/>
  <c r="O30"/>
  <c r="T30"/>
  <c r="C26"/>
  <c r="Y26"/>
  <c r="O26"/>
  <c r="T26"/>
  <c r="B33"/>
  <c r="S33"/>
  <c r="N33"/>
  <c r="X33"/>
  <c r="E31"/>
  <c r="AJ31"/>
  <c r="AK31"/>
  <c r="B29"/>
  <c r="S29"/>
  <c r="X29"/>
  <c r="N29"/>
  <c r="E27"/>
  <c r="AJ27"/>
  <c r="AK27"/>
  <c r="D21"/>
  <c r="P21"/>
  <c r="AI21"/>
  <c r="U21"/>
  <c r="D18"/>
  <c r="U18"/>
  <c r="P18"/>
  <c r="AI18"/>
  <c r="U10"/>
  <c r="D10"/>
  <c r="P10"/>
  <c r="AI10"/>
  <c r="C22"/>
  <c r="Y22"/>
  <c r="T22"/>
  <c r="O22"/>
  <c r="E18"/>
  <c r="AK18"/>
  <c r="AJ18"/>
  <c r="D33"/>
  <c r="P33"/>
  <c r="AI33"/>
  <c r="U33"/>
  <c r="D29"/>
  <c r="P29"/>
  <c r="AI29"/>
  <c r="U29"/>
  <c r="C25"/>
  <c r="Y25"/>
  <c r="T25"/>
  <c r="O25"/>
  <c r="B22"/>
  <c r="X22"/>
  <c r="S22"/>
  <c r="N22"/>
  <c r="E20"/>
  <c r="AJ20"/>
  <c r="AK20"/>
  <c r="F19"/>
  <c r="AL19"/>
  <c r="C17"/>
  <c r="Y17"/>
  <c r="T17"/>
  <c r="O17"/>
  <c r="B14"/>
  <c r="X14"/>
  <c r="S14"/>
  <c r="N14"/>
  <c r="C12"/>
  <c r="T12"/>
  <c r="Y12"/>
  <c r="O12"/>
  <c r="C10"/>
  <c r="Y10"/>
  <c r="T10"/>
  <c r="O10"/>
  <c r="C8"/>
  <c r="T8"/>
  <c r="Y8"/>
  <c r="O8"/>
  <c r="C6"/>
  <c r="Y6"/>
  <c r="O6"/>
  <c r="T6"/>
  <c r="C4"/>
  <c r="T4"/>
  <c r="O4"/>
  <c r="Y4"/>
  <c r="AE22"/>
  <c r="C29"/>
  <c r="Y29"/>
  <c r="T29"/>
  <c r="O29"/>
  <c r="B21"/>
  <c r="S21"/>
  <c r="X21"/>
  <c r="N21"/>
  <c r="E15"/>
  <c r="AJ15"/>
  <c r="AK15"/>
  <c r="F14"/>
  <c r="AL14"/>
  <c r="F10"/>
  <c r="AL10"/>
  <c r="D9"/>
  <c r="P9"/>
  <c r="AI9"/>
  <c r="U9"/>
  <c r="F6"/>
  <c r="AL6"/>
  <c r="D5"/>
  <c r="P5"/>
  <c r="AI5"/>
  <c r="U5"/>
  <c r="X2"/>
  <c r="N2"/>
  <c r="B2"/>
  <c r="S2"/>
  <c r="I2"/>
  <c r="C14"/>
  <c r="Y14"/>
  <c r="O14"/>
  <c r="T14"/>
  <c r="E69"/>
  <c r="AK69"/>
  <c r="AJ69"/>
  <c r="B91"/>
  <c r="X91"/>
  <c r="N91"/>
  <c r="S91"/>
  <c r="F58"/>
  <c r="AL58"/>
  <c r="D82"/>
  <c r="P82"/>
  <c r="AI82"/>
  <c r="U82"/>
  <c r="D55"/>
  <c r="U55"/>
  <c r="P55"/>
  <c r="AI55"/>
  <c r="D78"/>
  <c r="P78"/>
  <c r="AI78"/>
  <c r="U78"/>
  <c r="X76"/>
  <c r="B76"/>
  <c r="N76"/>
  <c r="S76"/>
  <c r="F44"/>
  <c r="AL44"/>
  <c r="X60"/>
  <c r="B60"/>
  <c r="N60"/>
  <c r="S60"/>
  <c r="F7"/>
  <c r="AL7"/>
  <c r="D59"/>
  <c r="U59"/>
  <c r="P59"/>
  <c r="AI59"/>
  <c r="B52"/>
  <c r="X52"/>
  <c r="N52"/>
  <c r="S52"/>
  <c r="B42"/>
  <c r="X42"/>
  <c r="S42"/>
  <c r="N42"/>
  <c r="C19"/>
  <c r="T19"/>
  <c r="Y19"/>
  <c r="O19"/>
  <c r="F9"/>
  <c r="AL9"/>
  <c r="C5"/>
  <c r="Y5"/>
  <c r="T5"/>
  <c r="O5"/>
  <c r="E2"/>
  <c r="AK2"/>
  <c r="AJ2"/>
  <c r="B56"/>
  <c r="X56"/>
  <c r="N56"/>
  <c r="S56"/>
  <c r="C46"/>
  <c r="Y46"/>
  <c r="O46"/>
  <c r="T46"/>
  <c r="C38"/>
  <c r="Y38"/>
  <c r="O38"/>
  <c r="T38"/>
  <c r="E32"/>
  <c r="AJ32"/>
  <c r="AK32"/>
  <c r="F25"/>
  <c r="AL25"/>
  <c r="X7"/>
  <c r="S7"/>
  <c r="N7"/>
  <c r="B7"/>
  <c r="AF89"/>
  <c r="AM89"/>
  <c r="X88"/>
  <c r="N88"/>
  <c r="B88"/>
  <c r="S88"/>
  <c r="AF85"/>
  <c r="AM85"/>
  <c r="AF82"/>
  <c r="AM82"/>
  <c r="F73"/>
  <c r="AL73"/>
  <c r="AH69"/>
  <c r="AO69"/>
  <c r="AH62"/>
  <c r="AO62"/>
  <c r="E61"/>
  <c r="AK61"/>
  <c r="AJ61"/>
  <c r="AF54"/>
  <c r="AM54"/>
  <c r="E50"/>
  <c r="AK50"/>
  <c r="AJ50"/>
  <c r="B36"/>
  <c r="X36"/>
  <c r="N36"/>
  <c r="S36"/>
  <c r="AF14"/>
  <c r="AM14"/>
  <c r="AM83"/>
  <c r="AF83"/>
  <c r="AF77"/>
  <c r="AM77"/>
  <c r="AH64"/>
  <c r="AO64"/>
  <c r="AF61"/>
  <c r="AM61"/>
  <c r="AF50"/>
  <c r="AM50"/>
  <c r="AF46"/>
  <c r="AM46"/>
  <c r="Z20"/>
  <c r="Z16"/>
  <c r="AF4"/>
  <c r="AM4"/>
  <c r="AH55"/>
  <c r="AO55"/>
  <c r="AG24"/>
  <c r="AN24"/>
  <c r="AH23"/>
  <c r="AO23"/>
  <c r="AG20"/>
  <c r="AN20"/>
  <c r="AF15"/>
  <c r="AM15"/>
  <c r="AF9"/>
  <c r="AM9"/>
  <c r="AF40"/>
  <c r="AM40"/>
  <c r="AF31"/>
  <c r="AM31"/>
  <c r="AF29"/>
  <c r="AM29"/>
  <c r="AF12"/>
  <c r="AM12"/>
  <c r="AF2"/>
  <c r="AM2"/>
  <c r="C3"/>
  <c r="T3"/>
  <c r="Y3"/>
  <c r="O3"/>
  <c r="AE36"/>
  <c r="AH36"/>
  <c r="AO36"/>
  <c r="AG28"/>
  <c r="AN28"/>
  <c r="AG30"/>
  <c r="AN30"/>
  <c i="12" l="1" r="AP81"/>
  <c i="16" r="AR74"/>
  <c r="AQ88"/>
  <c i="12" r="AP46"/>
  <c i="16" r="AR39"/>
  <c i="12" r="AP50"/>
  <c i="16" r="AR43"/>
  <c r="AQ52"/>
  <c i="12" r="AP62"/>
  <c i="16" r="AR55"/>
  <c r="AQ55"/>
  <c i="12" r="AP19"/>
  <c i="16" r="AR12"/>
  <c r="AQ12"/>
  <c i="12" r="AP47"/>
  <c i="16" r="AR40"/>
  <c r="AQ40"/>
  <c i="12" r="AP13"/>
  <c i="16" r="AR6"/>
  <c r="AQ6"/>
  <c i="12" r="AP54"/>
  <c i="16" r="AR47"/>
  <c r="AQ47"/>
  <c i="12" r="AP38"/>
  <c i="16" r="AR31"/>
  <c r="AQ31"/>
  <c i="12" r="AP76"/>
  <c i="16" r="AR69"/>
  <c r="AQ69"/>
  <c i="12" r="AP93"/>
  <c i="16" r="AR86"/>
  <c r="AQ86"/>
  <c i="12" r="AP56"/>
  <c i="16" r="AR49"/>
  <c r="AQ49"/>
  <c i="12" r="AP70"/>
  <c i="16" r="AR63"/>
  <c r="AQ63"/>
  <c i="12" r="AP73"/>
  <c i="16" r="AR66"/>
  <c r="AQ66"/>
  <c i="12" r="AP60"/>
  <c i="16" r="AR53"/>
  <c r="AQ53"/>
  <c i="12" r="AP42"/>
  <c i="16" r="AR35"/>
  <c r="AQ35"/>
  <c i="12" r="AP23"/>
  <c i="16" r="AR16"/>
  <c r="AQ16"/>
  <c i="12" r="AP92"/>
  <c i="16" r="AR85"/>
  <c r="AQ85"/>
  <c i="12" r="AP66"/>
  <c i="16" r="AR59"/>
  <c r="AQ59"/>
  <c i="12" r="AP71"/>
  <c i="16" r="AR64"/>
  <c r="AQ64"/>
  <c i="12" r="AP75"/>
  <c i="16" r="AR68"/>
  <c r="AQ68"/>
  <c i="12" r="AP12"/>
  <c i="16" r="AR5"/>
  <c r="AQ5"/>
  <c i="12" r="AP16"/>
  <c i="16" r="AR9"/>
  <c r="AQ9"/>
  <c i="12" r="AP30"/>
  <c i="16" r="AR23"/>
  <c r="AQ23"/>
  <c i="12" r="AP98"/>
  <c i="16" r="AR91"/>
  <c r="AQ91"/>
  <c i="12" r="AP40"/>
  <c i="16" r="AR33"/>
  <c r="AQ33"/>
  <c i="12" r="AP26"/>
  <c i="16" r="AR19"/>
  <c r="AQ19"/>
  <c i="12" r="AP33"/>
  <c i="16" r="AR26"/>
  <c r="AQ26"/>
  <c i="12" r="AP36"/>
  <c i="16" r="AR29"/>
  <c r="AQ29"/>
  <c i="12" r="AP79"/>
  <c i="16" r="AR72"/>
  <c r="AQ72"/>
  <c i="12" r="AP96"/>
  <c i="16" r="AR89"/>
  <c r="AQ89"/>
  <c i="12" r="AP43"/>
  <c i="16" r="AR36"/>
  <c r="AQ36"/>
  <c i="12" r="AP17"/>
  <c i="16" r="AR10"/>
  <c r="AQ10"/>
  <c i="12" r="AP53"/>
  <c i="16" r="AR46"/>
  <c r="AQ46"/>
  <c i="12" r="AP34"/>
  <c i="16" r="AR27"/>
  <c r="AQ27"/>
  <c i="12" r="AP83"/>
  <c i="16" r="AR76"/>
  <c r="AQ76"/>
  <c i="12" r="AP94"/>
  <c i="16" r="AR87"/>
  <c r="AQ87"/>
  <c i="12" r="AP84"/>
  <c i="16" r="AR77"/>
  <c r="AQ77"/>
  <c i="12" r="AP101"/>
  <c i="16" r="AR94"/>
  <c r="AQ94"/>
  <c i="12" r="AP99"/>
  <c i="16" r="AR92"/>
  <c r="AQ92"/>
  <c i="12" r="AP86"/>
  <c i="16" r="AR79"/>
  <c r="AQ79"/>
  <c i="12" r="AP18"/>
  <c i="16" r="AR11"/>
  <c r="AQ11"/>
  <c i="12" r="AP49"/>
  <c i="16" r="AR42"/>
  <c r="AQ42"/>
  <c i="12" r="AP64"/>
  <c i="16" r="AR57"/>
  <c r="AQ57"/>
  <c i="12" r="AP51"/>
  <c i="16" r="AR44"/>
  <c r="AQ44"/>
  <c i="12" r="AP24"/>
  <c i="16" r="AR17"/>
  <c r="AQ17"/>
  <c i="12" r="AP35"/>
  <c i="16" r="AR28"/>
  <c r="AQ28"/>
  <c i="12" r="AP74"/>
  <c i="16" r="AR67"/>
  <c r="AQ67"/>
  <c i="12" r="AP44"/>
  <c i="16" r="AR37"/>
  <c r="AQ37"/>
  <c i="12" r="AP67"/>
  <c i="16" r="AR60"/>
  <c r="AQ60"/>
  <c i="12" r="AP61"/>
  <c i="16" r="AR54"/>
  <c r="AQ54"/>
  <c i="12" r="AP88"/>
  <c i="16" r="AR81"/>
  <c r="AQ81"/>
  <c i="12" r="AP63"/>
  <c i="16" r="AR56"/>
  <c r="AQ56"/>
  <c i="12" r="AP29"/>
  <c i="16" r="AR22"/>
  <c r="AQ22"/>
  <c i="12" r="AP15"/>
  <c i="16" r="AR8"/>
  <c r="AQ8"/>
  <c i="12" r="AP11"/>
  <c i="16" r="AR4"/>
  <c r="AQ4"/>
  <c i="12" r="AP85"/>
  <c i="16" r="AR78"/>
  <c r="AQ78"/>
  <c i="12" r="AP68"/>
  <c i="16" r="AR61"/>
  <c r="AQ61"/>
  <c i="12" r="AP45"/>
  <c i="16" r="AR38"/>
  <c r="AQ38"/>
  <c i="12" r="AP27"/>
  <c i="16" r="AR20"/>
  <c r="AQ20"/>
  <c i="12" r="AP22"/>
  <c i="16" r="AR15"/>
  <c r="AQ15"/>
  <c i="12" r="AP90"/>
  <c i="16" r="AR83"/>
  <c r="AQ83"/>
  <c i="12" r="AP28"/>
  <c i="16" r="AR21"/>
  <c r="AQ21"/>
  <c i="12" r="AP77"/>
  <c i="16" r="AR70"/>
  <c r="AQ70"/>
  <c i="12" r="AP55"/>
  <c i="16" r="AR48"/>
  <c r="AQ48"/>
  <c i="12" r="AP10"/>
  <c i="16" r="AR3"/>
  <c r="AQ3"/>
  <c i="12" r="AP14"/>
  <c i="16" r="AR7"/>
  <c r="AQ7"/>
  <c i="12" r="AP58"/>
  <c i="16" r="AR51"/>
  <c r="AQ51"/>
  <c i="12" r="AP31"/>
  <c i="16" r="AR24"/>
  <c r="AQ24"/>
  <c i="12" r="AP37"/>
  <c i="16" r="AR30"/>
  <c r="AQ30"/>
  <c i="12" r="AP69"/>
  <c i="16" r="AR62"/>
  <c r="AQ62"/>
  <c i="12" r="AP20"/>
  <c i="16" r="AR13"/>
  <c r="AQ13"/>
  <c i="12" r="AP52"/>
  <c i="16" r="AR45"/>
  <c r="AQ45"/>
  <c i="12" r="AP87"/>
  <c i="16" r="AR80"/>
  <c r="AQ80"/>
  <c i="12" r="AP25"/>
  <c i="16" r="AR18"/>
  <c r="AQ18"/>
  <c i="12" r="AP57"/>
  <c i="16" r="AR50"/>
  <c r="AQ50"/>
  <c i="12" r="AP39"/>
  <c i="16" r="AR32"/>
  <c r="AQ32"/>
  <c i="12" r="AP32"/>
  <c i="16" r="AR25"/>
  <c r="AQ25"/>
  <c i="12" r="AP72"/>
  <c i="16" r="AR65"/>
  <c r="AQ65"/>
  <c i="12" r="AP89"/>
  <c i="16" r="AR82"/>
  <c r="AQ82"/>
  <c i="12" r="AP78"/>
  <c i="16" r="AR71"/>
  <c r="AQ71"/>
  <c i="12" r="AP97"/>
  <c i="16" r="AR90"/>
  <c r="AQ90"/>
  <c i="12" r="AP100"/>
  <c i="16" r="AR93"/>
  <c r="AQ93"/>
  <c i="12" r="AP82"/>
  <c i="16" r="AR75"/>
  <c r="AQ75"/>
  <c i="12" r="AP21"/>
  <c i="16" r="AR14"/>
  <c r="AQ14"/>
  <c i="12" r="AP48"/>
  <c i="16" r="AR41"/>
  <c r="AQ41"/>
  <c i="12" r="AP41"/>
  <c i="16" r="AR34"/>
  <c r="AQ34"/>
  <c i="12" r="AP65"/>
  <c i="16" r="AR58"/>
  <c r="AQ58"/>
  <c i="12" r="AP91"/>
  <c i="16" r="AR84"/>
  <c r="AQ84"/>
  <c i="12" r="AP9"/>
  <c i="16" r="AQ2"/>
  <c r="AH46"/>
  <c r="AO46"/>
  <c r="Z78"/>
  <c r="Z5"/>
  <c r="AG21"/>
  <c r="AN21"/>
  <c r="AG22"/>
  <c r="AN22"/>
  <c r="Z29"/>
  <c r="Z21"/>
  <c r="AH30"/>
  <c r="AO30"/>
  <c r="Z61"/>
  <c r="AH89"/>
  <c r="AO89"/>
  <c r="Z89"/>
  <c r="AH37"/>
  <c r="AO37"/>
  <c r="AG43"/>
  <c r="AN43"/>
  <c r="Z63"/>
  <c r="Z76"/>
  <c r="AH15"/>
  <c r="AO15"/>
  <c r="AG89"/>
  <c r="AN89"/>
  <c r="AG8"/>
  <c r="AN8"/>
  <c r="Z15"/>
  <c r="AG25"/>
  <c r="AN25"/>
  <c r="AH16"/>
  <c r="AO16"/>
  <c r="Z30"/>
  <c r="Z57"/>
  <c r="AO66"/>
  <c r="AH66"/>
  <c r="Z48"/>
  <c r="AH81"/>
  <c r="AO81"/>
  <c r="AG41"/>
  <c r="AN41"/>
  <c r="Z52"/>
  <c r="Z65"/>
  <c r="AG75"/>
  <c r="AN75"/>
  <c r="Z77"/>
  <c r="AO90"/>
  <c r="AH90"/>
  <c r="AH35"/>
  <c r="AO35"/>
  <c r="AH7"/>
  <c r="AO7"/>
  <c r="Z35"/>
  <c r="Z3"/>
  <c r="AH33"/>
  <c r="AO33"/>
  <c r="AH21"/>
  <c r="AO21"/>
  <c r="Z27"/>
  <c r="Z31"/>
  <c r="Z14"/>
  <c r="Z25"/>
  <c r="AH45"/>
  <c r="AO45"/>
  <c r="AN47"/>
  <c r="AG47"/>
  <c r="Z38"/>
  <c r="AG61"/>
  <c r="AN61"/>
  <c r="AH63"/>
  <c r="AO63"/>
  <c r="AO82"/>
  <c r="AH82"/>
  <c r="AG87"/>
  <c r="AN87"/>
  <c r="AG90"/>
  <c r="AN90"/>
  <c r="AG35"/>
  <c r="AN35"/>
  <c r="Z45"/>
  <c r="AG81"/>
  <c r="AN81"/>
  <c r="AG46"/>
  <c r="AN46"/>
  <c r="AH9"/>
  <c r="AO9"/>
  <c r="AH60"/>
  <c r="AO60"/>
  <c r="AH39"/>
  <c r="AO39"/>
  <c r="AH47"/>
  <c r="AO47"/>
  <c r="AG84"/>
  <c r="AN84"/>
  <c r="Z23"/>
  <c r="AH20"/>
  <c r="AO20"/>
  <c r="Z4"/>
  <c r="AH3"/>
  <c r="AO3"/>
  <c r="AG7"/>
  <c r="AN7"/>
  <c r="AG56"/>
  <c r="AN56"/>
  <c r="AH5"/>
  <c r="AO5"/>
  <c r="Z59"/>
  <c r="AG76"/>
  <c r="AN76"/>
  <c r="AH6"/>
  <c r="AO6"/>
  <c r="AH8"/>
  <c r="AO8"/>
  <c r="AG14"/>
  <c r="AN14"/>
  <c r="Z33"/>
  <c r="AG29"/>
  <c r="AN29"/>
  <c r="AG33"/>
  <c r="AN33"/>
  <c r="AH34"/>
  <c r="AO34"/>
  <c r="Z42"/>
  <c r="AO74"/>
  <c r="AH74"/>
  <c r="AG82"/>
  <c r="AN82"/>
  <c r="Z91"/>
  <c r="AG23"/>
  <c r="AN23"/>
  <c r="AG67"/>
  <c r="AN67"/>
  <c r="AN93"/>
  <c r="AG12"/>
  <c r="AN12"/>
  <c r="AH24"/>
  <c r="AO24"/>
  <c r="Z8"/>
  <c r="AH49"/>
  <c r="AO49"/>
  <c r="AG51"/>
  <c r="AN51"/>
  <c r="AH57"/>
  <c r="AO57"/>
  <c r="AG59"/>
  <c r="AN59"/>
  <c r="Z34"/>
  <c r="AG66"/>
  <c r="AN66"/>
  <c r="AG49"/>
  <c r="AN49"/>
  <c r="Z69"/>
  <c r="AG16"/>
  <c r="AN16"/>
  <c r="AH48"/>
  <c r="AO48"/>
  <c r="Z74"/>
  <c r="Z2"/>
  <c r="Z28"/>
  <c r="AG53"/>
  <c r="AN53"/>
  <c r="Z46"/>
  <c r="Z68"/>
  <c r="AG68"/>
  <c r="AN68"/>
  <c r="AH72"/>
  <c r="AO72"/>
  <c r="AG74"/>
  <c r="AN74"/>
  <c r="Z80"/>
  <c r="Z92"/>
  <c r="Z90"/>
  <c r="AH18"/>
  <c r="AO18"/>
  <c r="AH86"/>
  <c r="AO86"/>
  <c r="AH13"/>
  <c r="AO13"/>
  <c r="AH40"/>
  <c r="AO40"/>
  <c r="Z43"/>
  <c r="AG50"/>
  <c r="AN50"/>
  <c r="AH65"/>
  <c r="AO65"/>
  <c r="AG6"/>
  <c r="AN6"/>
  <c r="AH27"/>
  <c r="AO27"/>
  <c r="Z12"/>
  <c r="Z60"/>
  <c r="AG42"/>
  <c r="AN42"/>
  <c r="AG52"/>
  <c r="AN52"/>
  <c r="AG60"/>
  <c r="AN60"/>
  <c r="Z82"/>
  <c r="AH14"/>
  <c r="AO14"/>
  <c r="AG2"/>
  <c r="AN2"/>
  <c r="AH10"/>
  <c r="AO10"/>
  <c r="AH17"/>
  <c r="AO17"/>
  <c r="AH25"/>
  <c r="AO25"/>
  <c r="AH22"/>
  <c r="AO22"/>
  <c r="Z10"/>
  <c r="Z18"/>
  <c r="AG45"/>
  <c r="AN45"/>
  <c r="AH70"/>
  <c r="AO70"/>
  <c r="Z50"/>
  <c r="AG63"/>
  <c r="AN63"/>
  <c r="AH87"/>
  <c r="AO87"/>
  <c r="Z71"/>
  <c r="AH85"/>
  <c r="AO85"/>
  <c r="AH76"/>
  <c r="AO76"/>
  <c r="Z88"/>
  <c r="AG83"/>
  <c r="AN83"/>
  <c r="AG5"/>
  <c r="AN5"/>
  <c r="AG3"/>
  <c r="AN3"/>
  <c r="AH44"/>
  <c r="AO44"/>
  <c r="AG80"/>
  <c r="AN80"/>
  <c r="AH31"/>
  <c r="AO31"/>
  <c r="AH2"/>
  <c r="AO2"/>
  <c r="Z41"/>
  <c r="Z56"/>
  <c r="Z62"/>
  <c r="AG72"/>
  <c r="AN72"/>
  <c r="AH78"/>
  <c r="AO78"/>
  <c r="Z75"/>
  <c r="Z66"/>
  <c r="Z24"/>
  <c r="Z47"/>
  <c r="AH50"/>
  <c r="AO50"/>
  <c r="AH52"/>
  <c r="AO52"/>
  <c r="Z7"/>
  <c r="Z11"/>
  <c r="Z13"/>
  <c r="Z19"/>
  <c r="Z17"/>
  <c r="AH28"/>
  <c r="AO28"/>
  <c r="Z54"/>
  <c r="AG77"/>
  <c r="AN77"/>
  <c r="Z67"/>
  <c r="AN94"/>
  <c r="AH41"/>
  <c r="AO41"/>
  <c r="AG92"/>
  <c r="AN92"/>
  <c r="AG19"/>
  <c r="AN19"/>
  <c r="AG65"/>
  <c r="AN65"/>
  <c r="Z51"/>
  <c r="AO94"/>
  <c r="AG10"/>
  <c r="AN10"/>
  <c r="AG17"/>
  <c r="AN17"/>
  <c r="Z26"/>
  <c r="Z64"/>
  <c r="Z83"/>
  <c r="AG36"/>
  <c r="AN36"/>
  <c r="AG88"/>
  <c r="AN88"/>
  <c r="AH38"/>
  <c r="AO38"/>
  <c r="AH19"/>
  <c r="AO19"/>
  <c r="Z55"/>
  <c r="AG91"/>
  <c r="AN91"/>
  <c r="Z9"/>
  <c r="AH29"/>
  <c r="AO29"/>
  <c r="AH4"/>
  <c r="AO4"/>
  <c r="AH12"/>
  <c r="AO12"/>
  <c r="AH26"/>
  <c r="AO26"/>
  <c r="Z32"/>
  <c r="AG70"/>
  <c r="AN70"/>
  <c r="Z58"/>
  <c r="AH61"/>
  <c r="AO61"/>
  <c r="AH77"/>
  <c r="AO77"/>
  <c r="Z79"/>
  <c r="AH80"/>
  <c r="AO80"/>
  <c r="Z53"/>
  <c r="Z73"/>
  <c r="AH11"/>
  <c r="AO11"/>
  <c r="AG44"/>
  <c r="AN44"/>
  <c r="AG85"/>
  <c r="AN85"/>
  <c r="AG4"/>
  <c r="AN4"/>
  <c r="AH53"/>
  <c r="AO53"/>
  <c r="AG55"/>
  <c r="AN55"/>
  <c r="Z49"/>
  <c r="Z40"/>
  <c r="Z84"/>
  <c r="Z86"/>
  <c r="AH84"/>
  <c r="AO84"/>
  <c r="AO93"/>
  <c r="AG39"/>
  <c r="AN39"/>
  <c r="Z44"/>
  <c r="AG71"/>
  <c r="AN71"/>
  <c r="AG18"/>
  <c r="AN18"/>
  <c r="Z6"/>
  <c r="Z22"/>
  <c r="AG27"/>
  <c r="AN27"/>
  <c r="AG31"/>
  <c r="AN31"/>
  <c r="AH32"/>
  <c r="AO32"/>
  <c r="AH59"/>
  <c r="AO59"/>
  <c r="AG37"/>
  <c r="AN37"/>
  <c r="Z70"/>
  <c r="Z87"/>
  <c r="AH91"/>
  <c r="AO91"/>
  <c r="AH67"/>
  <c r="AO67"/>
  <c r="Z37"/>
  <c r="AG57"/>
  <c r="AN57"/>
  <c r="Z36"/>
  <c r="AG78"/>
  <c r="AN78"/>
  <c l="1" r="AR2"/>
  <c i="12" r="AP4"/>
  <c r="AP5"/>
  <c r="AP3"/>
  <c r="AP6"/>
  <c i="11" r="A102"/>
  <c r="A101"/>
  <c r="A100"/>
  <c r="A99"/>
  <c r="A98"/>
  <c r="A97"/>
  <c r="A96"/>
  <c r="A95"/>
  <c r="A94"/>
  <c r="A93"/>
  <c r="A92"/>
  <c r="A91"/>
  <c r="A90"/>
  <c r="A89"/>
  <c r="A88"/>
  <c r="A87"/>
  <c r="A86"/>
  <c r="A85"/>
  <c r="A84"/>
  <c r="A83"/>
  <c r="A82"/>
  <c r="A81"/>
  <c r="A80"/>
  <c r="A79"/>
  <c r="A78"/>
  <c r="A77"/>
  <c r="A76"/>
  <c r="A75"/>
  <c r="A74"/>
  <c r="A73"/>
  <c r="A72"/>
  <c r="A71"/>
  <c r="A70"/>
  <c r="A69"/>
  <c r="A68"/>
  <c r="A67"/>
  <c r="A66"/>
  <c r="A65"/>
  <c r="A64"/>
  <c r="A63"/>
  <c r="A62"/>
  <c r="A61"/>
  <c r="A60"/>
  <c r="A59"/>
  <c r="A58"/>
  <c r="A57"/>
  <c r="A56"/>
  <c r="A55"/>
  <c r="A54"/>
  <c r="A53"/>
  <c r="A52"/>
  <c r="A51"/>
  <c r="A50"/>
  <c r="A49"/>
  <c r="A48"/>
  <c r="A47"/>
  <c r="A46"/>
  <c r="A45"/>
  <c r="A44"/>
  <c r="A43"/>
  <c r="A42"/>
  <c r="A41"/>
  <c r="A40"/>
  <c r="A39"/>
  <c r="A38"/>
  <c r="A37"/>
  <c r="A36"/>
  <c r="A35"/>
  <c r="A34"/>
  <c r="A33"/>
  <c r="A32"/>
  <c r="A31"/>
  <c r="A30"/>
  <c r="A29"/>
  <c r="A28"/>
  <c r="A27"/>
  <c r="A26"/>
  <c r="A25"/>
  <c r="A24"/>
  <c r="A23"/>
  <c r="A22"/>
  <c r="A21"/>
  <c r="A20"/>
  <c r="A19"/>
  <c r="A18"/>
  <c r="A17"/>
  <c r="A16"/>
  <c r="A15"/>
  <c r="A14"/>
  <c r="A13"/>
  <c r="A12"/>
  <c r="A11"/>
  <c r="A10"/>
  <c r="A9"/>
  <c r="I4"/>
  <c r="I3"/>
  <c r="B3"/>
  <c r="A1"/>
  <c i="12" l="1" r="AQ3"/>
  <c r="AQ6"/>
  <c r="AQ5"/>
  <c r="AQ4"/>
  <c i="4" r="F3"/>
  <c r="F4"/>
  <c r="F5"/>
  <c r="F6"/>
  <c r="F2"/>
  <c r="E3"/>
  <c r="E4"/>
  <c r="E5"/>
  <c r="E6"/>
  <c r="E2"/>
  <c i="17" l="1" r="A25"/>
  <c i="12" r="Z2"/>
  <c r="U1"/>
  <c i="17" r="A13"/>
  <c i="12" r="N2"/>
  <c r="I1"/>
  <c i="17" r="A19"/>
  <c i="12" r="O1"/>
  <c r="T2"/>
  <c i="17" r="A7"/>
  <c i="12" r="C1"/>
  <c r="H2"/>
  <c i="17" r="A31"/>
  <c i="12" r="AF2"/>
  <c r="AA1"/>
  <c i="4" r="C5"/>
  <c i="12" r="AO6"/>
  <c i="4" r="B5"/>
  <c i="12" r="AN6"/>
  <c i="4" r="C4"/>
  <c i="12" r="AO5"/>
  <c i="4" r="B4"/>
  <c i="12" r="AN5"/>
  <c i="4" r="C3"/>
  <c i="12" r="AO4"/>
  <c i="4" r="B3"/>
  <c i="12" r="AN4"/>
  <c i="4" r="C2"/>
  <c i="12" r="AO3"/>
  <c i="4" r="B2"/>
  <c i="12" r="AN3"/>
</calcChain>
</file>

<file path=xl/comments1.xml><?xml version="1.0" encoding="utf-8"?>
<comments xmlns="http://schemas.openxmlformats.org/spreadsheetml/2006/main">
  <authors>
    <author>Developer01</author>
  </authors>
  <commentList>
    <comment ref="B6" authorId="0">
      <text>
        <r>
          <rPr>
            <rFont val="Tahoma"/>
            <charset val="1"/>
            <b val="1"/>
            <color indexed="81"/>
            <sz val="9"/>
            <scheme val="none"/>
          </rPr>
          <t>Por favor seleccione un mes válido de la lista.</t>
        </r>
        <r>
          <rPr>
            <rFont val="Tahoma"/>
            <charset val="1"/>
            <color indexed="81"/>
            <sz val="9"/>
            <scheme val="none"/>
          </rPr>
          <t>_x000A_</t>
        </r>
      </text>
    </comment>
    <comment ref="C6" authorId="0">
      <text>
        <r>
          <rPr>
            <rFont val="Tahoma"/>
            <charset val="1"/>
            <b val="1"/>
            <color indexed="81"/>
            <sz val="9"/>
            <scheme val="none"/>
          </rPr>
          <t>Por favor seleccione un mes válido de la lista.</t>
        </r>
        <r>
          <rPr>
            <rFont val="Tahoma"/>
            <charset val="1"/>
            <color indexed="81"/>
            <sz val="9"/>
            <scheme val="none"/>
          </rPr>
          <t>_x000A_</t>
        </r>
      </text>
    </comment>
    <comment ref="D6" authorId="0">
      <text>
        <r>
          <rPr>
            <rFont val="Tahoma"/>
            <charset val="1"/>
            <b val="1"/>
            <color indexed="81"/>
            <sz val="9"/>
            <scheme val="none"/>
          </rPr>
          <t>Por favor seleccione un mes válido de la lista.</t>
        </r>
        <r>
          <rPr>
            <rFont val="Tahoma"/>
            <charset val="1"/>
            <color indexed="81"/>
            <sz val="9"/>
            <scheme val="none"/>
          </rPr>
          <t>_x000A_</t>
        </r>
      </text>
    </comment>
    <comment ref="E6" authorId="0">
      <text>
        <r>
          <rPr>
            <rFont val="Tahoma"/>
            <charset val="1"/>
            <b val="1"/>
            <color indexed="81"/>
            <sz val="9"/>
            <scheme val="none"/>
          </rPr>
          <t>Por favor seleccione un mes válido de la lista.</t>
        </r>
        <r>
          <rPr>
            <rFont val="Tahoma"/>
            <charset val="1"/>
            <color indexed="81"/>
            <sz val="9"/>
            <scheme val="none"/>
          </rPr>
          <t>_x000A_</t>
        </r>
      </text>
    </comment>
    <comment ref="F6" authorId="0">
      <text>
        <r>
          <rPr>
            <rFont val="Tahoma"/>
            <charset val="1"/>
            <b val="1"/>
            <color indexed="81"/>
            <sz val="9"/>
            <scheme val="none"/>
          </rPr>
          <t>Por favor seleccione un mes válido de la lista.</t>
        </r>
        <r>
          <rPr>
            <rFont val="Tahoma"/>
            <charset val="1"/>
            <color indexed="81"/>
            <sz val="9"/>
            <scheme val="none"/>
          </rPr>
          <t>_x000A_</t>
        </r>
      </text>
    </comment>
    <comment ref="G6" authorId="0">
      <text>
        <r>
          <rPr>
            <rFont val="Tahoma"/>
            <charset val="1"/>
            <b val="1"/>
            <color indexed="81"/>
            <sz val="9"/>
            <scheme val="none"/>
          </rPr>
          <t>Por favor seleccione un mes válido de la lista.</t>
        </r>
        <r>
          <rPr>
            <rFont val="Tahoma"/>
            <charset val="1"/>
            <color indexed="81"/>
            <sz val="9"/>
            <scheme val="none"/>
          </rPr>
          <t>_x000A_</t>
        </r>
      </text>
    </comment>
    <comment ref="H6" authorId="0">
      <text>
        <r>
          <rPr>
            <rFont val="Tahoma"/>
            <charset val="1"/>
            <b val="1"/>
            <color indexed="81"/>
            <sz val="9"/>
            <scheme val="none"/>
          </rPr>
          <t>Por favor seleccione un mes válido de la lista.</t>
        </r>
        <r>
          <rPr>
            <rFont val="Tahoma"/>
            <charset val="1"/>
            <color indexed="81"/>
            <sz val="9"/>
            <scheme val="none"/>
          </rPr>
          <t>_x000A_</t>
        </r>
      </text>
    </comment>
    <comment ref="I6" authorId="0">
      <text>
        <r>
          <rPr>
            <rFont val="Tahoma"/>
            <charset val="1"/>
            <b val="1"/>
            <color indexed="81"/>
            <sz val="9"/>
            <scheme val="none"/>
          </rPr>
          <t>Por favor seleccione un mes válido de la lista.</t>
        </r>
        <r>
          <rPr>
            <rFont val="Tahoma"/>
            <charset val="1"/>
            <color indexed="81"/>
            <sz val="9"/>
            <scheme val="none"/>
          </rPr>
          <t>_x000A_</t>
        </r>
      </text>
    </comment>
    <comment ref="J6" authorId="0">
      <text>
        <r>
          <rPr>
            <rFont val="Tahoma"/>
            <charset val="1"/>
            <b val="1"/>
            <color indexed="81"/>
            <sz val="9"/>
            <scheme val="none"/>
          </rPr>
          <t>Por favor seleccione un mes válido de la lista.</t>
        </r>
        <r>
          <rPr>
            <rFont val="Tahoma"/>
            <charset val="1"/>
            <color indexed="81"/>
            <sz val="9"/>
            <scheme val="none"/>
          </rPr>
          <t>_x000A_</t>
        </r>
      </text>
    </comment>
    <comment ref="K6" authorId="0">
      <text>
        <r>
          <rPr>
            <rFont val="Tahoma"/>
            <charset val="1"/>
            <b val="1"/>
            <color indexed="81"/>
            <sz val="9"/>
            <scheme val="none"/>
          </rPr>
          <t>Por favor seleccione un mes válido de la lista.</t>
        </r>
        <r>
          <rPr>
            <rFont val="Tahoma"/>
            <charset val="1"/>
            <color indexed="81"/>
            <sz val="9"/>
            <scheme val="none"/>
          </rPr>
          <t>_x000A_</t>
        </r>
      </text>
    </comment>
    <comment ref="L6" authorId="0">
      <text>
        <r>
          <rPr>
            <rFont val="Tahoma"/>
            <charset val="1"/>
            <b val="1"/>
            <color indexed="81"/>
            <sz val="9"/>
            <scheme val="none"/>
          </rPr>
          <t>Por favor seleccione un mes válido de la lista.</t>
        </r>
        <r>
          <rPr>
            <rFont val="Tahoma"/>
            <charset val="1"/>
            <color indexed="81"/>
            <sz val="9"/>
            <scheme val="none"/>
          </rPr>
          <t>_x000A_</t>
        </r>
      </text>
    </comment>
    <comment ref="M6" authorId="0">
      <text>
        <r>
          <rPr>
            <rFont val="Tahoma"/>
            <charset val="1"/>
            <b val="1"/>
            <color indexed="81"/>
            <sz val="9"/>
            <scheme val="none"/>
          </rPr>
          <t>Por favor seleccione un mes válido de la lista.</t>
        </r>
        <r>
          <rPr>
            <rFont val="Tahoma"/>
            <charset val="1"/>
            <color indexed="81"/>
            <sz val="9"/>
            <scheme val="none"/>
          </rPr>
          <t>_x000A_</t>
        </r>
      </text>
    </comment>
    <comment ref="N6" authorId="0">
      <text>
        <r>
          <rPr>
            <rFont val="Tahoma"/>
            <charset val="1"/>
            <b val="1"/>
            <color indexed="81"/>
            <sz val="9"/>
            <scheme val="none"/>
          </rPr>
          <t>Por favor seleccione un mes válido de la lista.</t>
        </r>
        <r>
          <rPr>
            <rFont val="Tahoma"/>
            <charset val="1"/>
            <color indexed="81"/>
            <sz val="9"/>
            <scheme val="none"/>
          </rPr>
          <t>_x000A_</t>
        </r>
      </text>
    </comment>
    <comment ref="O6" authorId="0">
      <text>
        <r>
          <rPr>
            <rFont val="Tahoma"/>
            <charset val="1"/>
            <b val="1"/>
            <color indexed="81"/>
            <sz val="9"/>
            <scheme val="none"/>
          </rPr>
          <t>Por favor seleccione un mes válido de la lista.</t>
        </r>
        <r>
          <rPr>
            <rFont val="Tahoma"/>
            <charset val="1"/>
            <color indexed="81"/>
            <sz val="9"/>
            <scheme val="none"/>
          </rPr>
          <t>_x000A_</t>
        </r>
      </text>
    </comment>
    <comment ref="P6" authorId="0">
      <text>
        <r>
          <rPr>
            <rFont val="Tahoma"/>
            <charset val="1"/>
            <b val="1"/>
            <color indexed="81"/>
            <sz val="9"/>
            <scheme val="none"/>
          </rPr>
          <t>Por favor seleccione un mes válido de la lista.</t>
        </r>
        <r>
          <rPr>
            <rFont val="Tahoma"/>
            <charset val="1"/>
            <color indexed="81"/>
            <sz val="9"/>
            <scheme val="none"/>
          </rPr>
          <t>_x000A_</t>
        </r>
      </text>
    </comment>
    <comment ref="Q6" authorId="0">
      <text>
        <r>
          <rPr>
            <rFont val="Tahoma"/>
            <charset val="1"/>
            <b val="1"/>
            <color indexed="81"/>
            <sz val="9"/>
            <scheme val="none"/>
          </rPr>
          <t>Por favor seleccione un mes válido de la lista.</t>
        </r>
        <r>
          <rPr>
            <rFont val="Tahoma"/>
            <charset val="1"/>
            <color indexed="81"/>
            <sz val="9"/>
            <scheme val="none"/>
          </rPr>
          <t>_x000A_</t>
        </r>
      </text>
    </comment>
    <comment ref="R6" authorId="0">
      <text>
        <r>
          <rPr>
            <rFont val="Tahoma"/>
            <charset val="1"/>
            <b val="1"/>
            <color indexed="81"/>
            <sz val="9"/>
            <scheme val="none"/>
          </rPr>
          <t>Por favor seleccione un mes válido de la lista.</t>
        </r>
        <r>
          <rPr>
            <rFont val="Tahoma"/>
            <charset val="1"/>
            <color indexed="81"/>
            <sz val="9"/>
            <scheme val="none"/>
          </rPr>
          <t>_x000A_</t>
        </r>
      </text>
    </comment>
    <comment ref="S6" authorId="0">
      <text>
        <r>
          <rPr>
            <rFont val="Tahoma"/>
            <charset val="1"/>
            <b val="1"/>
            <color indexed="81"/>
            <sz val="9"/>
            <scheme val="none"/>
          </rPr>
          <t>Por favor seleccione un mes válido de la lista.</t>
        </r>
        <r>
          <rPr>
            <rFont val="Tahoma"/>
            <charset val="1"/>
            <color indexed="81"/>
            <sz val="9"/>
            <scheme val="none"/>
          </rPr>
          <t>_x000A_</t>
        </r>
      </text>
    </comment>
    <comment ref="T6" authorId="0">
      <text>
        <r>
          <rPr>
            <rFont val="Tahoma"/>
            <charset val="1"/>
            <b val="1"/>
            <color indexed="81"/>
            <sz val="9"/>
            <scheme val="none"/>
          </rPr>
          <t>Por favor seleccione un mes válido de la lista.</t>
        </r>
        <r>
          <rPr>
            <rFont val="Tahoma"/>
            <charset val="1"/>
            <color indexed="81"/>
            <sz val="9"/>
            <scheme val="none"/>
          </rPr>
          <t>_x000A_</t>
        </r>
      </text>
    </comment>
    <comment ref="U6" authorId="0">
      <text>
        <r>
          <rPr>
            <rFont val="Tahoma"/>
            <charset val="1"/>
            <b val="1"/>
            <color indexed="81"/>
            <sz val="9"/>
            <scheme val="none"/>
          </rPr>
          <t>Por favor seleccione un mes válido de la lista.</t>
        </r>
        <r>
          <rPr>
            <rFont val="Tahoma"/>
            <charset val="1"/>
            <color indexed="81"/>
            <sz val="9"/>
            <scheme val="none"/>
          </rPr>
          <t>_x000A_</t>
        </r>
      </text>
    </comment>
    <comment ref="V6" authorId="0">
      <text>
        <r>
          <rPr>
            <rFont val="Tahoma"/>
            <charset val="1"/>
            <b val="1"/>
            <color indexed="81"/>
            <sz val="9"/>
            <scheme val="none"/>
          </rPr>
          <t>Por favor seleccione un mes válido de la lista.</t>
        </r>
        <r>
          <rPr>
            <rFont val="Tahoma"/>
            <charset val="1"/>
            <color indexed="81"/>
            <sz val="9"/>
            <scheme val="none"/>
          </rPr>
          <t>_x000A_</t>
        </r>
      </text>
    </comment>
    <comment ref="W6" authorId="0">
      <text>
        <r>
          <rPr>
            <rFont val="Tahoma"/>
            <charset val="1"/>
            <b val="1"/>
            <color indexed="81"/>
            <sz val="9"/>
            <scheme val="none"/>
          </rPr>
          <t>Por favor seleccione un mes válido de la lista.</t>
        </r>
        <r>
          <rPr>
            <rFont val="Tahoma"/>
            <charset val="1"/>
            <color indexed="81"/>
            <sz val="9"/>
            <scheme val="none"/>
          </rPr>
          <t>_x000A_</t>
        </r>
      </text>
    </comment>
    <comment ref="X6" authorId="0">
      <text>
        <r>
          <rPr>
            <rFont val="Tahoma"/>
            <charset val="1"/>
            <b val="1"/>
            <color indexed="81"/>
            <sz val="9"/>
            <scheme val="none"/>
          </rPr>
          <t>Por favor seleccione un mes válido de la lista.</t>
        </r>
        <r>
          <rPr>
            <rFont val="Tahoma"/>
            <charset val="1"/>
            <color indexed="81"/>
            <sz val="9"/>
            <scheme val="none"/>
          </rPr>
          <t>_x000A_</t>
        </r>
      </text>
    </comment>
    <comment ref="Y6" authorId="0">
      <text>
        <r>
          <rPr>
            <rFont val="Tahoma"/>
            <charset val="1"/>
            <b val="1"/>
            <color indexed="81"/>
            <sz val="9"/>
            <scheme val="none"/>
          </rPr>
          <t>Por favor seleccione un mes válido de la lista.</t>
        </r>
        <r>
          <rPr>
            <rFont val="Tahoma"/>
            <charset val="1"/>
            <color indexed="81"/>
            <sz val="9"/>
            <scheme val="none"/>
          </rPr>
          <t>_x000A_</t>
        </r>
      </text>
    </comment>
    <comment ref="Z6" authorId="0">
      <text>
        <r>
          <rPr>
            <rFont val="Tahoma"/>
            <charset val="1"/>
            <b val="1"/>
            <color indexed="81"/>
            <sz val="9"/>
            <scheme val="none"/>
          </rPr>
          <t>Por favor seleccione un mes válido de la lista.</t>
        </r>
        <r>
          <rPr>
            <rFont val="Tahoma"/>
            <charset val="1"/>
            <color indexed="81"/>
            <sz val="9"/>
            <scheme val="none"/>
          </rPr>
          <t>_x000A_</t>
        </r>
      </text>
    </comment>
    <comment ref="AA6" authorId="0">
      <text>
        <r>
          <rPr>
            <rFont val="Tahoma"/>
            <charset val="1"/>
            <b val="1"/>
            <color indexed="81"/>
            <sz val="9"/>
            <scheme val="none"/>
          </rPr>
          <t>Por favor seleccione un mes válido de la lista.</t>
        </r>
        <r>
          <rPr>
            <rFont val="Tahoma"/>
            <charset val="1"/>
            <color indexed="81"/>
            <sz val="9"/>
            <scheme val="none"/>
          </rPr>
          <t>_x000A_</t>
        </r>
      </text>
    </comment>
    <comment ref="AB6" authorId="0">
      <text>
        <r>
          <rPr>
            <rFont val="Tahoma"/>
            <charset val="1"/>
            <b val="1"/>
            <color indexed="81"/>
            <sz val="9"/>
            <scheme val="none"/>
          </rPr>
          <t>Por favor seleccione un mes válido de la lista.</t>
        </r>
        <r>
          <rPr>
            <rFont val="Tahoma"/>
            <charset val="1"/>
            <color indexed="81"/>
            <sz val="9"/>
            <scheme val="none"/>
          </rPr>
          <t>_x000A_</t>
        </r>
      </text>
    </comment>
    <comment ref="AC6" authorId="0">
      <text>
        <r>
          <rPr>
            <rFont val="Tahoma"/>
            <charset val="1"/>
            <b val="1"/>
            <color indexed="81"/>
            <sz val="9"/>
            <scheme val="none"/>
          </rPr>
          <t>Por favor seleccione un mes válido de la lista.</t>
        </r>
        <r>
          <rPr>
            <rFont val="Tahoma"/>
            <charset val="1"/>
            <color indexed="81"/>
            <sz val="9"/>
            <scheme val="none"/>
          </rPr>
          <t>_x000A_</t>
        </r>
      </text>
    </comment>
    <comment ref="AD6" authorId="0">
      <text>
        <r>
          <rPr>
            <rFont val="Tahoma"/>
            <charset val="1"/>
            <b val="1"/>
            <color indexed="81"/>
            <sz val="9"/>
            <scheme val="none"/>
          </rPr>
          <t>Por favor seleccione un mes válido de la lista.</t>
        </r>
        <r>
          <rPr>
            <rFont val="Tahoma"/>
            <charset val="1"/>
            <color indexed="81"/>
            <sz val="9"/>
            <scheme val="none"/>
          </rPr>
          <t>_x000A_</t>
        </r>
      </text>
    </comment>
    <comment ref="AE6" authorId="0">
      <text>
        <r>
          <rPr>
            <rFont val="Tahoma"/>
            <charset val="1"/>
            <b val="1"/>
            <color indexed="81"/>
            <sz val="9"/>
            <scheme val="none"/>
          </rPr>
          <t>Por favor seleccione un mes válido de la lista.</t>
        </r>
        <r>
          <rPr>
            <rFont val="Tahoma"/>
            <charset val="1"/>
            <color indexed="81"/>
            <sz val="9"/>
            <scheme val="none"/>
          </rPr>
          <t>_x000A_</t>
        </r>
      </text>
    </comment>
    <comment ref="B7" authorId="0">
      <text>
        <r>
          <rPr>
            <rFont val="Tahoma"/>
            <b val="1"/>
            <color indexed="81"/>
            <sz val="9"/>
            <scheme val="none"/>
          </rPr>
          <t>En esta casilla agregue el número del día al cual desea asignar inasistencia al estudiante, evite duplicar mes y dia para diferentes casillas._x000A_</t>
        </r>
      </text>
    </comment>
    <comment ref="C7" authorId="0">
      <text>
        <r>
          <rPr>
            <rFont val="Tahoma"/>
            <b val="1"/>
            <color indexed="81"/>
            <sz val="9"/>
            <scheme val="none"/>
          </rPr>
          <t>En esta casilla agregue el número del día al cual desea asignar inasistencia al estudiante, evite duplicar mes y dia para diferentes casillas._x000A_</t>
        </r>
      </text>
    </comment>
    <comment ref="D7" authorId="0">
      <text>
        <r>
          <rPr>
            <rFont val="Tahoma"/>
            <b val="1"/>
            <color indexed="81"/>
            <sz val="9"/>
            <scheme val="none"/>
          </rPr>
          <t>En esta casilla agregue el número del día al cual desea asignar inasistencia al estudiante, evite duplicar mes y dia para diferentes casillas._x000A_</t>
        </r>
      </text>
    </comment>
    <comment ref="E7" authorId="0">
      <text>
        <r>
          <rPr>
            <rFont val="Tahoma"/>
            <b val="1"/>
            <color indexed="81"/>
            <sz val="9"/>
            <scheme val="none"/>
          </rPr>
          <t>En esta casilla agregue el número del día al cual desea asignar inasistencia al estudiante, evite duplicar mes y dia para diferentes casillas._x000A_</t>
        </r>
      </text>
    </comment>
    <comment ref="F7" authorId="0">
      <text>
        <r>
          <rPr>
            <rFont val="Tahoma"/>
            <b val="1"/>
            <color indexed="81"/>
            <sz val="9"/>
            <scheme val="none"/>
          </rPr>
          <t>En esta casilla agregue el número del día al cual desea asignar inasistencia al estudiante, evite duplicar mes y dia para diferentes casillas._x000A_</t>
        </r>
      </text>
    </comment>
    <comment ref="G7" authorId="0">
      <text>
        <r>
          <rPr>
            <rFont val="Tahoma"/>
            <b val="1"/>
            <color indexed="81"/>
            <sz val="9"/>
            <scheme val="none"/>
          </rPr>
          <t>En esta casilla agregue el número del día al cual desea asignar inasistencia al estudiante, evite duplicar mes y dia para diferentes casillas._x000A_</t>
        </r>
      </text>
    </comment>
    <comment ref="H7" authorId="0">
      <text>
        <r>
          <rPr>
            <rFont val="Tahoma"/>
            <b val="1"/>
            <color indexed="81"/>
            <sz val="9"/>
            <scheme val="none"/>
          </rPr>
          <t>En esta casilla agregue el número del día al cual desea asignar inasistencia al estudiante, evite duplicar mes y dia para diferentes casillas._x000A_</t>
        </r>
      </text>
    </comment>
    <comment ref="I7" authorId="0">
      <text>
        <r>
          <rPr>
            <rFont val="Tahoma"/>
            <b val="1"/>
            <color indexed="81"/>
            <sz val="9"/>
            <scheme val="none"/>
          </rPr>
          <t>En esta casilla agregue el número del día al cual desea asignar inasistencia al estudiante, evite duplicar mes y dia para diferentes casillas._x000A_</t>
        </r>
      </text>
    </comment>
    <comment ref="J7" authorId="0">
      <text>
        <r>
          <rPr>
            <rFont val="Tahoma"/>
            <b val="1"/>
            <color indexed="81"/>
            <sz val="9"/>
            <scheme val="none"/>
          </rPr>
          <t>En esta casilla agregue el número del día al cual desea asignar inasistencia al estudiante, evite duplicar mes y dia para diferentes casillas._x000A_</t>
        </r>
      </text>
    </comment>
    <comment ref="K7" authorId="0">
      <text>
        <r>
          <rPr>
            <rFont val="Tahoma"/>
            <b val="1"/>
            <color indexed="81"/>
            <sz val="9"/>
            <scheme val="none"/>
          </rPr>
          <t>En esta casilla agregue el número del día al cual desea asignar inasistencia al estudiante, evite duplicar mes y dia para diferentes casillas._x000A_</t>
        </r>
      </text>
    </comment>
    <comment ref="L7" authorId="0">
      <text>
        <r>
          <rPr>
            <rFont val="Tahoma"/>
            <b val="1"/>
            <color indexed="81"/>
            <sz val="9"/>
            <scheme val="none"/>
          </rPr>
          <t>En esta casilla agregue el número del día al cual desea asignar inasistencia al estudiante, evite duplicar mes y dia para diferentes casillas._x000A_</t>
        </r>
      </text>
    </comment>
    <comment ref="M7" authorId="0">
      <text>
        <r>
          <rPr>
            <rFont val="Tahoma"/>
            <b val="1"/>
            <color indexed="81"/>
            <sz val="9"/>
            <scheme val="none"/>
          </rPr>
          <t>En esta casilla agregue el número del día al cual desea asignar inasistencia al estudiante, evite duplicar mes y dia para diferentes casillas._x000A_</t>
        </r>
      </text>
    </comment>
    <comment ref="N7" authorId="0">
      <text>
        <r>
          <rPr>
            <rFont val="Tahoma"/>
            <b val="1"/>
            <color indexed="81"/>
            <sz val="9"/>
            <scheme val="none"/>
          </rPr>
          <t>En esta casilla agregue el número del día al cual desea asignar inasistencia al estudiante, evite duplicar mes y dia para diferentes casillas._x000A_</t>
        </r>
      </text>
    </comment>
    <comment ref="O7" authorId="0">
      <text>
        <r>
          <rPr>
            <rFont val="Tahoma"/>
            <b val="1"/>
            <color indexed="81"/>
            <sz val="9"/>
            <scheme val="none"/>
          </rPr>
          <t>En esta casilla agregue el número del día al cual desea asignar inasistencia al estudiante, evite duplicar mes y dia para diferentes casillas._x000A_</t>
        </r>
      </text>
    </comment>
    <comment ref="P7" authorId="0">
      <text>
        <r>
          <rPr>
            <rFont val="Tahoma"/>
            <b val="1"/>
            <color indexed="81"/>
            <sz val="9"/>
            <scheme val="none"/>
          </rPr>
          <t>En esta casilla agregue el número del día al cual desea asignar inasistencia al estudiante, evite duplicar mes y dia para diferentes casillas._x000A_</t>
        </r>
      </text>
    </comment>
    <comment ref="Q7" authorId="0">
      <text>
        <r>
          <rPr>
            <rFont val="Tahoma"/>
            <b val="1"/>
            <color indexed="81"/>
            <sz val="9"/>
            <scheme val="none"/>
          </rPr>
          <t>En esta casilla agregue el número del día al cual desea asignar inasistencia al estudiante, evite duplicar mes y dia para diferentes casillas._x000A_</t>
        </r>
      </text>
    </comment>
    <comment ref="R7" authorId="0">
      <text>
        <r>
          <rPr>
            <rFont val="Tahoma"/>
            <b val="1"/>
            <color indexed="81"/>
            <sz val="9"/>
            <scheme val="none"/>
          </rPr>
          <t>En esta casilla agregue el número del día al cual desea asignar inasistencia al estudiante, evite duplicar mes y dia para diferentes casillas._x000A_</t>
        </r>
      </text>
    </comment>
    <comment ref="S7" authorId="0">
      <text>
        <r>
          <rPr>
            <rFont val="Tahoma"/>
            <b val="1"/>
            <color indexed="81"/>
            <sz val="9"/>
            <scheme val="none"/>
          </rPr>
          <t>En esta casilla agregue el número del día al cual desea asignar inasistencia al estudiante, evite duplicar mes y dia para diferentes casillas._x000A_</t>
        </r>
      </text>
    </comment>
    <comment ref="T7" authorId="0">
      <text>
        <r>
          <rPr>
            <rFont val="Tahoma"/>
            <b val="1"/>
            <color indexed="81"/>
            <sz val="9"/>
            <scheme val="none"/>
          </rPr>
          <t>En esta casilla agregue el número del día al cual desea asignar inasistencia al estudiante, evite duplicar mes y dia para diferentes casillas._x000A_</t>
        </r>
      </text>
    </comment>
    <comment ref="U7" authorId="0">
      <text>
        <r>
          <rPr>
            <rFont val="Tahoma"/>
            <b val="1"/>
            <color indexed="81"/>
            <sz val="9"/>
            <scheme val="none"/>
          </rPr>
          <t>En esta casilla agregue el número del día al cual desea asignar inasistencia al estudiante, evite duplicar mes y dia para diferentes casillas._x000A_</t>
        </r>
      </text>
    </comment>
    <comment ref="V7" authorId="0">
      <text>
        <r>
          <rPr>
            <rFont val="Tahoma"/>
            <b val="1"/>
            <color indexed="81"/>
            <sz val="9"/>
            <scheme val="none"/>
          </rPr>
          <t>En esta casilla agregue el número del día al cual desea asignar inasistencia al estudiante, evite duplicar mes y dia para diferentes casillas._x000A_</t>
        </r>
      </text>
    </comment>
    <comment ref="W7" authorId="0">
      <text>
        <r>
          <rPr>
            <rFont val="Tahoma"/>
            <b val="1"/>
            <color indexed="81"/>
            <sz val="9"/>
            <scheme val="none"/>
          </rPr>
          <t>En esta casilla agregue el número del día al cual desea asignar inasistencia al estudiante, evite duplicar mes y dia para diferentes casillas._x000A_</t>
        </r>
      </text>
    </comment>
    <comment ref="X7" authorId="0">
      <text>
        <r>
          <rPr>
            <rFont val="Tahoma"/>
            <b val="1"/>
            <color indexed="81"/>
            <sz val="9"/>
            <scheme val="none"/>
          </rPr>
          <t>En esta casilla agregue el número del día al cual desea asignar inasistencia al estudiante, evite duplicar mes y dia para diferentes casillas._x000A_</t>
        </r>
      </text>
    </comment>
    <comment ref="Y7" authorId="0">
      <text>
        <r>
          <rPr>
            <rFont val="Tahoma"/>
            <b val="1"/>
            <color indexed="81"/>
            <sz val="9"/>
            <scheme val="none"/>
          </rPr>
          <t>En esta casilla agregue el número del día al cual desea asignar inasistencia al estudiante, evite duplicar mes y dia para diferentes casillas._x000A_</t>
        </r>
      </text>
    </comment>
    <comment ref="Z7" authorId="0">
      <text>
        <r>
          <rPr>
            <rFont val="Tahoma"/>
            <b val="1"/>
            <color indexed="81"/>
            <sz val="9"/>
            <scheme val="none"/>
          </rPr>
          <t>En esta casilla agregue el número del día al cual desea asignar inasistencia al estudiante, evite duplicar mes y dia para diferentes casillas._x000A_</t>
        </r>
      </text>
    </comment>
    <comment ref="AA7" authorId="0">
      <text>
        <r>
          <rPr>
            <rFont val="Tahoma"/>
            <b val="1"/>
            <color indexed="81"/>
            <sz val="9"/>
            <scheme val="none"/>
          </rPr>
          <t>En esta casilla agregue el número del día al cual desea asignar inasistencia al estudiante, evite duplicar mes y dia para diferentes casillas._x000A_</t>
        </r>
      </text>
    </comment>
    <comment ref="AB7" authorId="0">
      <text>
        <r>
          <rPr>
            <rFont val="Tahoma"/>
            <b val="1"/>
            <color indexed="81"/>
            <sz val="9"/>
            <scheme val="none"/>
          </rPr>
          <t>En esta casilla agregue el número del día al cual desea asignar inasistencia al estudiante, evite duplicar mes y dia para diferentes casillas._x000A_</t>
        </r>
      </text>
    </comment>
    <comment ref="AC7" authorId="0">
      <text>
        <r>
          <rPr>
            <rFont val="Tahoma"/>
            <b val="1"/>
            <color indexed="81"/>
            <sz val="9"/>
            <scheme val="none"/>
          </rPr>
          <t>En esta casilla agregue el número del día al cual desea asignar inasistencia al estudiante, evite duplicar mes y dia para diferentes casillas._x000A_</t>
        </r>
      </text>
    </comment>
    <comment ref="AD7" authorId="0">
      <text>
        <r>
          <rPr>
            <rFont val="Tahoma"/>
            <b val="1"/>
            <color indexed="81"/>
            <sz val="9"/>
            <scheme val="none"/>
          </rPr>
          <t>En esta casilla agregue el número del día al cual desea asignar inasistencia al estudiante, evite duplicar mes y dia para diferentes casillas._x000A_</t>
        </r>
      </text>
    </comment>
    <comment ref="AE7" authorId="0">
      <text>
        <r>
          <rPr>
            <rFont val="Tahoma"/>
            <b val="1"/>
            <color indexed="81"/>
            <sz val="9"/>
            <scheme val="none"/>
          </rPr>
          <t>En esta casilla agregue el número del día al cual desea asignar inasistencia al estudiante, evite duplicar mes y dia para diferentes casillas._x000A_</t>
        </r>
      </text>
    </comment>
  </commentList>
</comments>
</file>

<file path=xl/sharedStrings.xml><?xml version="1.0" encoding="utf-8"?>
<sst xmlns="http://schemas.openxmlformats.org/spreadsheetml/2006/main">
  <si>
    <t>SISTEMAS INFORMATICOS EMPRESARIALES</t>
  </si>
  <si>
    <t>Planilla de Control de Asistencia por Periodo y Asisgnatura</t>
  </si>
  <si>
    <t>Docente:</t>
  </si>
  <si>
    <t>JANIER LUCAS VALENCIA DOCENTE</t>
  </si>
  <si>
    <t>Calendario:</t>
  </si>
  <si>
    <t>2023</t>
  </si>
  <si>
    <t>Grupo:</t>
  </si>
  <si>
    <t>0101 LOS PINOS</t>
  </si>
  <si>
    <t>Asignatura:</t>
  </si>
  <si>
    <t>CIENCIAS NATURALES Y EDUCACIÓN AMBIENTAL</t>
  </si>
  <si>
    <t>Periodo:</t>
  </si>
  <si>
    <t>1</t>
  </si>
  <si>
    <t xml:space="preserve">Esta hoja se encarga de las inasistencias detalladas, para registrar las inasistencias de los estudiantes debe realizar el siguiente proceso, como primero seleccionar de las filas inferiores, la fila correspondiente al mes en cada una de las celdas hay selectores de fecha escoja la fecha pertinente a la inasistencia, como segundo en la fila del  dia ponga el el numero del dia y seguidamente escriba el número de horas de clases a las que faltó cada estudiante de la lista. El sistema totaliza automáticamente las faltas de asistencias del periodo para cada estudiante y las lleva a la planilla de calificaciones.</t>
  </si>
  <si>
    <t>Seleccione el mes que desea registrar ====&gt;</t>
  </si>
  <si>
    <t>Enero</t>
  </si>
  <si>
    <t>Seleccione</t>
  </si>
  <si>
    <t>Escriba en esta fila el número dia de la inasistencia =========&gt;</t>
  </si>
  <si>
    <t>Estudiante</t>
  </si>
  <si>
    <t>hrs</t>
  </si>
  <si>
    <t>Total</t>
  </si>
  <si>
    <t>ALMANZA ACOSTA YURIKA YULIETH</t>
  </si>
  <si>
    <t>ARBOLEDA OSORIO MARIA CAMILA</t>
  </si>
  <si>
    <t>ARREDONDO MESA SAMUEL</t>
  </si>
  <si>
    <t>BENITEZ ARCIA TAYLOR STEVEN</t>
  </si>
  <si>
    <t>BERNA LOPEZ JUAN ANDRES</t>
  </si>
  <si>
    <t>BETANCUR ARIAZ ANDRES EDUARDO</t>
  </si>
  <si>
    <t xml:space="preserve">CARVAJAL ESPINOSA NICOL SOFIA </t>
  </si>
  <si>
    <t>CASTRILLON GALEANO LUISA FERNANDA</t>
  </si>
  <si>
    <t xml:space="preserve">CORDERO BALLESTEROS SALVATORE </t>
  </si>
  <si>
    <t>DIOSA ORTIZ JOHAN SNEIDER</t>
  </si>
  <si>
    <t>ECHAVARRIA MONTOYA ANA LUCIA</t>
  </si>
  <si>
    <t>FRANCO BOLIVAR MARIA CAMILA</t>
  </si>
  <si>
    <t>GALLEGO VIDAL SOFIA</t>
  </si>
  <si>
    <t xml:space="preserve">GOMEZ BETIN MATIAS </t>
  </si>
  <si>
    <t>GOMEZ OLAYA ANDRES FELIPE</t>
  </si>
  <si>
    <t xml:space="preserve">GONZALEZ MONTES LUCIANA </t>
  </si>
  <si>
    <t>HERNANDEZ ORTIZ EMILIANO</t>
  </si>
  <si>
    <t>HERRERA VARGAS MARIA JOSE</t>
  </si>
  <si>
    <t>HIGUITA ARROYAVE MARIA JOSE</t>
  </si>
  <si>
    <t>JIMENEZ CELESTINO LUIS GUILLERMO</t>
  </si>
  <si>
    <t>LARREA TABORDA VERONICA</t>
  </si>
  <si>
    <t>MARTINEZ CONTRERAS DIANA MARIA</t>
  </si>
  <si>
    <t>MEDINA DAZA EMANUEL</t>
  </si>
  <si>
    <t>MIRANDA OVIEDO JUAN PABLO</t>
  </si>
  <si>
    <t>MONTOYA ANGEL MELISA</t>
  </si>
  <si>
    <t>MORALES LOPERA NICOLAS JAIR</t>
  </si>
  <si>
    <t xml:space="preserve">MUÑOZ PACHECO MARIANGEL </t>
  </si>
  <si>
    <t>MUÑOZ TABORDA JOSE GABRIEL</t>
  </si>
  <si>
    <t>NARANJO TANGARIFE CAMILA</t>
  </si>
  <si>
    <t xml:space="preserve">ORTIZ BEDOYA  ANA MARIA</t>
  </si>
  <si>
    <t>PADILLA DURANGO JESUS DAVID</t>
  </si>
  <si>
    <t>PALACIOS OSPINA YORLEIDYS</t>
  </si>
  <si>
    <t>PARRA VELEZ ISABELLA</t>
  </si>
  <si>
    <t>PENAGOS MORENO ANA SOFIA</t>
  </si>
  <si>
    <t>PENAGOS TABORDA SUSANA</t>
  </si>
  <si>
    <t>PLAZA PRETELT EMILY SOFIA</t>
  </si>
  <si>
    <t>QUIÑONEZ VILLA YOEL SEBASTIAN</t>
  </si>
  <si>
    <t>RAIGOZA GALEANO SAMUEL</t>
  </si>
  <si>
    <t>RAMIREZ RAMIREZ RONAL JESITH</t>
  </si>
  <si>
    <t>RAMIREZ RENDON CRISTIAN DAVID</t>
  </si>
  <si>
    <t>RESTREPO VELEZ SAMANTHA</t>
  </si>
  <si>
    <t>RICO CORTES SAMANTHA</t>
  </si>
  <si>
    <t>ROJAS LOPEZ SEBASTIAN</t>
  </si>
  <si>
    <t>SEPULVEDA GOMEZ DAMARIS SOFIA</t>
  </si>
  <si>
    <t>SERNA CARVAJAL DAVID</t>
  </si>
  <si>
    <t xml:space="preserve">SERNA RESTREPO  SANTIAGO</t>
  </si>
  <si>
    <t>SUAREZ GONZALEZ JARLAN ANDRES</t>
  </si>
  <si>
    <t>SUCERQUIA SALDARRIAGA EVER ALEXANDER</t>
  </si>
  <si>
    <t>TABORDA GALEANO MANUELA</t>
  </si>
  <si>
    <t>TORRES BEDOYA SAMUEL</t>
  </si>
  <si>
    <t>TORRES ROJAS ANA SOFIA</t>
  </si>
  <si>
    <t xml:space="preserve">VANEGAS CORREA  MARYORI ALEJANDRA</t>
  </si>
  <si>
    <t>VARGAS RIVERA RICHARD</t>
  </si>
  <si>
    <t xml:space="preserve">VERGARA HERNANDEZ ANDRES </t>
  </si>
  <si>
    <t>VIDAL FRANCO DANIEL</t>
  </si>
  <si>
    <t>YANES SANCHEZ SHARLOTTE SOFIA</t>
  </si>
  <si>
    <t>ZAPATA GARCIA JOHAN</t>
  </si>
  <si>
    <t xml:space="preserve">ZAPATA POSADA  MELANY</t>
  </si>
  <si>
    <t>Codigo</t>
  </si>
  <si>
    <t>Nota01</t>
  </si>
  <si>
    <t>Nota02</t>
  </si>
  <si>
    <t>Nota03</t>
  </si>
  <si>
    <t>Nota04</t>
  </si>
  <si>
    <t>Nota05</t>
  </si>
  <si>
    <t>Nota06</t>
  </si>
  <si>
    <t>Nota07</t>
  </si>
  <si>
    <t>Nota08</t>
  </si>
  <si>
    <t>Nota09</t>
  </si>
  <si>
    <t>Nota10</t>
  </si>
  <si>
    <t>Nota11</t>
  </si>
  <si>
    <t>Nota12</t>
  </si>
  <si>
    <t>Nota13</t>
  </si>
  <si>
    <t>Nota14</t>
  </si>
  <si>
    <t>Nota15</t>
  </si>
  <si>
    <t>Nota16</t>
  </si>
  <si>
    <t>Nota17</t>
  </si>
  <si>
    <t>Nota18</t>
  </si>
  <si>
    <t>Nota19</t>
  </si>
  <si>
    <t>Nota20</t>
  </si>
  <si>
    <t>Nota21</t>
  </si>
  <si>
    <t>Nota22</t>
  </si>
  <si>
    <t>Nota23</t>
  </si>
  <si>
    <t>Nota24</t>
  </si>
  <si>
    <t>Nota25</t>
  </si>
  <si>
    <t>Nota26</t>
  </si>
  <si>
    <t>Nota27</t>
  </si>
  <si>
    <t>Nota28</t>
  </si>
  <si>
    <t>Nota29</t>
  </si>
  <si>
    <t>Nota30</t>
  </si>
  <si>
    <t>Nota31</t>
  </si>
  <si>
    <t>Nota32</t>
  </si>
  <si>
    <t>Nota33</t>
  </si>
  <si>
    <t>Nota34</t>
  </si>
  <si>
    <t>Nota35</t>
  </si>
  <si>
    <t>Nota36</t>
  </si>
  <si>
    <t>Nota37</t>
  </si>
  <si>
    <t>Nota38</t>
  </si>
  <si>
    <t>Nota39</t>
  </si>
  <si>
    <t>Nota40</t>
  </si>
  <si>
    <t>Recuperacion</t>
  </si>
  <si>
    <t>0001806686</t>
  </si>
  <si>
    <t>5,00</t>
  </si>
  <si>
    <t>4</t>
  </si>
  <si>
    <t>2,7</t>
  </si>
  <si>
    <t>1,3</t>
  </si>
  <si>
    <t>4,5</t>
  </si>
  <si>
    <t>3,3</t>
  </si>
  <si>
    <t>1,9</t>
  </si>
  <si>
    <t>3,5</t>
  </si>
  <si>
    <t>3,6</t>
  </si>
  <si>
    <t>2,8</t>
  </si>
  <si>
    <t>3,2</t>
  </si>
  <si>
    <t>3,8</t>
  </si>
  <si>
    <t>4,1</t>
  </si>
  <si>
    <t>3,9</t>
  </si>
  <si>
    <t>2</t>
  </si>
  <si>
    <t>1,7</t>
  </si>
  <si>
    <t>0001812102</t>
  </si>
  <si>
    <t>4,45</t>
  </si>
  <si>
    <t>3,0</t>
  </si>
  <si>
    <t>3,4</t>
  </si>
  <si>
    <t>2,5</t>
  </si>
  <si>
    <t>0001817588</t>
  </si>
  <si>
    <t>1,00</t>
  </si>
  <si>
    <t>3,1</t>
  </si>
  <si>
    <t>2,9</t>
  </si>
  <si>
    <t>0001806782</t>
  </si>
  <si>
    <t>2,6</t>
  </si>
  <si>
    <t>4,2</t>
  </si>
  <si>
    <t>3</t>
  </si>
  <si>
    <t>0001804687</t>
  </si>
  <si>
    <t>5</t>
  </si>
  <si>
    <t>0001804329</t>
  </si>
  <si>
    <t>0001812455</t>
  </si>
  <si>
    <t>3,7</t>
  </si>
  <si>
    <t>0001813792</t>
  </si>
  <si>
    <t>2,3</t>
  </si>
  <si>
    <t>1,5</t>
  </si>
  <si>
    <t>0001806878</t>
  </si>
  <si>
    <t>0001813732</t>
  </si>
  <si>
    <t>0001812450</t>
  </si>
  <si>
    <t>0001813001</t>
  </si>
  <si>
    <t>5,0</t>
  </si>
  <si>
    <t>0001813025</t>
  </si>
  <si>
    <t>0001806974</t>
  </si>
  <si>
    <t>0001814014</t>
  </si>
  <si>
    <t>0001804783</t>
  </si>
  <si>
    <t>0001817363</t>
  </si>
  <si>
    <t>4,4</t>
  </si>
  <si>
    <t>4,0</t>
  </si>
  <si>
    <t>0001817098</t>
  </si>
  <si>
    <t>0001813457</t>
  </si>
  <si>
    <t>0001807070</t>
  </si>
  <si>
    <t>0001813051</t>
  </si>
  <si>
    <t>0001804460</t>
  </si>
  <si>
    <t>0001814050</t>
  </si>
  <si>
    <t>4,3</t>
  </si>
  <si>
    <t>0001807166</t>
  </si>
  <si>
    <t>0001812133</t>
  </si>
  <si>
    <t>0001817343</t>
  </si>
  <si>
    <t>0001804879</t>
  </si>
  <si>
    <t>0001812085</t>
  </si>
  <si>
    <t>0001814008</t>
  </si>
  <si>
    <t>0001814183</t>
  </si>
  <si>
    <t>2,4</t>
  </si>
  <si>
    <t>0001807262</t>
  </si>
  <si>
    <t>0001816648</t>
  </si>
  <si>
    <t>0001812943</t>
  </si>
  <si>
    <t>0001813456</t>
  </si>
  <si>
    <t>0001817281</t>
  </si>
  <si>
    <t>4,6</t>
  </si>
  <si>
    <t>0001807358</t>
  </si>
  <si>
    <t>0001805167</t>
  </si>
  <si>
    <t>0001816428</t>
  </si>
  <si>
    <t>0001804975</t>
  </si>
  <si>
    <t>0001816608</t>
  </si>
  <si>
    <t>0001812947</t>
  </si>
  <si>
    <t>0001812593</t>
  </si>
  <si>
    <t>0001812430</t>
  </si>
  <si>
    <t>0001807454</t>
  </si>
  <si>
    <t>0001817330</t>
  </si>
  <si>
    <t>0001813834</t>
  </si>
  <si>
    <t>0001804591</t>
  </si>
  <si>
    <t>0001812621</t>
  </si>
  <si>
    <t>0001813954</t>
  </si>
  <si>
    <t>0001817722</t>
  </si>
  <si>
    <t>0001813484</t>
  </si>
  <si>
    <t>0001817322</t>
  </si>
  <si>
    <t>0001816724</t>
  </si>
  <si>
    <t>0001807550</t>
  </si>
  <si>
    <t>0001812974</t>
  </si>
  <si>
    <t>0001805071</t>
  </si>
  <si>
    <t>0001813713</t>
  </si>
  <si>
    <t>0001813575</t>
  </si>
  <si>
    <t>Registro de Logros del Periodo</t>
  </si>
  <si>
    <t xml:space="preserve">El sistema de planeación de logros del periodo consisten en marcar con una "X"  en la celda del periodo correspondiende a la fila del logro que desen asignar a los estudiantes en dichos periodos.</t>
  </si>
  <si>
    <t>Periodo 1</t>
  </si>
  <si>
    <t>Periodo 2</t>
  </si>
  <si>
    <t>Periodo 3</t>
  </si>
  <si>
    <t>Periodo 4</t>
  </si>
  <si>
    <t>Logro</t>
  </si>
  <si>
    <t>X</t>
  </si>
  <si>
    <t/>
  </si>
  <si>
    <t>Escriba aquí el texto que describe la competencia</t>
  </si>
  <si>
    <t>Reconoce los seres vivos</t>
  </si>
  <si>
    <t>Reconoce las partes de la celula</t>
  </si>
  <si>
    <t>ejemplo de logro</t>
  </si>
  <si>
    <t xml:space="preserve">Identifica las característica de los seres </t>
  </si>
  <si>
    <t xml:space="preserve">Identifica las características de los seres vivos y de los hola </t>
  </si>
  <si>
    <t>Clasifica los seres vivos de acuerdo al reino aejemplo</t>
  </si>
  <si>
    <t>cambio de logro</t>
  </si>
  <si>
    <t>Registro de Actividades del Periodo</t>
  </si>
  <si>
    <t>Dimension</t>
  </si>
  <si>
    <t>IdDimension</t>
  </si>
  <si>
    <t>IdActividad</t>
  </si>
  <si>
    <t>Fecha</t>
  </si>
  <si>
    <t>Descripcion</t>
  </si>
  <si>
    <t>Peso</t>
  </si>
  <si>
    <t>Taller</t>
  </si>
  <si>
    <t>Exposicion</t>
  </si>
  <si>
    <t>Evaluacion</t>
  </si>
  <si>
    <t>Taller 2</t>
  </si>
  <si>
    <t>Actividades de práctica</t>
  </si>
  <si>
    <t>Participación en clase</t>
  </si>
  <si>
    <t>Actividad en el aula</t>
  </si>
  <si>
    <t>Comportamiento</t>
  </si>
  <si>
    <t>Sentido de pertenencia</t>
  </si>
  <si>
    <t>Manifestaciones esperadas - Perfil</t>
  </si>
  <si>
    <t>Acertividad, pensar y actuar positivo</t>
  </si>
  <si>
    <t>Colaboración</t>
  </si>
  <si>
    <t>Acumulada</t>
  </si>
  <si>
    <t>Final</t>
  </si>
  <si>
    <t>Desempeño</t>
  </si>
  <si>
    <t>Inasistencias</t>
  </si>
  <si>
    <t>Observa1</t>
  </si>
  <si>
    <t>Observa2</t>
  </si>
  <si>
    <t>Observa3</t>
  </si>
  <si>
    <t>Observa4</t>
  </si>
  <si>
    <t>Observa5</t>
  </si>
  <si>
    <t>Observa6</t>
  </si>
  <si>
    <t>Observa7</t>
  </si>
  <si>
    <t>Observa8</t>
  </si>
  <si>
    <t>Observa9</t>
  </si>
  <si>
    <t>Observa10</t>
  </si>
  <si>
    <t>Resumen de Desempeño del Grupo</t>
  </si>
  <si>
    <t>Minimo</t>
  </si>
  <si>
    <t>Maximo</t>
  </si>
  <si>
    <t>%</t>
  </si>
  <si>
    <t>SUPERIOR</t>
  </si>
  <si>
    <t>ALTO</t>
  </si>
  <si>
    <t>BASICO</t>
  </si>
  <si>
    <t>BAJO</t>
  </si>
  <si>
    <t>Pesos</t>
  </si>
  <si>
    <t>Desempeño Acumulado</t>
  </si>
  <si>
    <t>Acumulado</t>
  </si>
  <si>
    <t>Refuerzo</t>
  </si>
  <si>
    <t>Definitiva</t>
  </si>
  <si>
    <t>Detalles</t>
  </si>
  <si>
    <t>IdInstitucion</t>
  </si>
  <si>
    <t>0000000006</t>
  </si>
  <si>
    <t>Institucion</t>
  </si>
  <si>
    <t>IdCalendario</t>
  </si>
  <si>
    <t>IdPeriodo</t>
  </si>
  <si>
    <t>IdGrupo</t>
  </si>
  <si>
    <t xml:space="preserve">010101    </t>
  </si>
  <si>
    <t>Grupo</t>
  </si>
  <si>
    <t>IdArea</t>
  </si>
  <si>
    <t>10</t>
  </si>
  <si>
    <t>IdAsignatura</t>
  </si>
  <si>
    <t>1001</t>
  </si>
  <si>
    <t>Asignatura</t>
  </si>
  <si>
    <t>IdFuncionario</t>
  </si>
  <si>
    <t>0000000075</t>
  </si>
  <si>
    <t>IdUsuario</t>
  </si>
  <si>
    <t>106795950700</t>
  </si>
  <si>
    <t>Funcionario</t>
  </si>
  <si>
    <t>N#decimales</t>
  </si>
  <si>
    <t>Intensidad</t>
  </si>
  <si>
    <t>Actividad</t>
  </si>
  <si>
    <t>D. COGNOSCITIVA</t>
  </si>
  <si>
    <t>60</t>
  </si>
  <si>
    <t>D. PRAXIOLÓGICA</t>
  </si>
  <si>
    <t>20</t>
  </si>
  <si>
    <t>D. AXIOLÓGICA</t>
  </si>
  <si>
    <t>Nombre</t>
  </si>
  <si>
    <t>Mes</t>
  </si>
  <si>
    <t>S</t>
  </si>
  <si>
    <t>Febrero</t>
  </si>
  <si>
    <t>A</t>
  </si>
  <si>
    <t>Marzo</t>
  </si>
  <si>
    <t>B</t>
  </si>
  <si>
    <t>Abril</t>
  </si>
  <si>
    <t>2,0</t>
  </si>
  <si>
    <t>Mayo</t>
  </si>
  <si>
    <t>Junio</t>
  </si>
  <si>
    <t>Julio</t>
  </si>
  <si>
    <t>Agosto</t>
  </si>
  <si>
    <t>Septiembre</t>
  </si>
  <si>
    <t>Octubre</t>
  </si>
  <si>
    <t>Noviembre</t>
  </si>
  <si>
    <t>Diciembre</t>
  </si>
</sst>
</file>

<file path=xl/styles.xml><?xml version="1.0" encoding="utf-8"?>
<styleSheet xmlns="http://schemas.openxmlformats.org/spreadsheetml/2006/main">
  <numFmts count="3">
    <numFmt numFmtId="166" formatCode="[$-1540A]yyyy-mm-dd;@"/>
    <numFmt numFmtId="165" formatCode="0.0"/>
    <numFmt numFmtId="164" formatCode="_-* #,##0.00_-;-* #,##0.00_-;_-* &quot;-&quot;??_-;_-@_-"/>
  </numFmts>
  <fonts count="11">
    <font>
      <sz val="11"/>
      <color theme="1"/>
      <name val="Calibri"/>
      <family val="2"/>
      <scheme val="minor"/>
    </font>
    <font>
      <b/>
      <sz val="12"/>
      <color rgb="FF00B050"/>
      <name val="Calibri"/>
      <scheme val="minor"/>
    </font>
    <font>
      <b/>
      <sz val="16"/>
      <color rgb="FF00B050"/>
      <name val="Calibri"/>
      <scheme val="minor"/>
    </font>
    <font>
      <sz val="18"/>
      <color rgb="FF00B050"/>
      <name val="Calibri"/>
      <scheme val="minor"/>
    </font>
    <font>
      <sz val="11"/>
      <name val="Calibri"/>
      <scheme val="minor"/>
    </font>
    <font>
      <sz val="11"/>
      <color theme="0"/>
      <name val="Calibri"/>
      <scheme val="minor"/>
    </font>
    <font>
      <sz val="8"/>
      <color theme="0"/>
      <name val="Calibri"/>
      <scheme val="minor"/>
    </font>
    <font>
      <sz val="10"/>
      <name val="Calibri"/>
      <scheme val="minor"/>
    </font>
    <font>
      <sz val="9"/>
      <color theme="0"/>
      <name val="Calibri"/>
      <scheme val="minor"/>
    </font>
    <font>
      <sz val="10"/>
      <color theme="1"/>
      <name val="Calibri"/>
      <scheme val="minor"/>
    </font>
    <font>
      <sz val="8"/>
      <name val="Calibri"/>
      <scheme val="minor"/>
    </font>
  </fonts>
  <fills count="18">
    <fill>
      <patternFill patternType="none"/>
    </fill>
    <fill>
      <patternFill patternType="gray125"/>
    </fill>
    <fill>
      <patternFill patternType="solid">
        <fgColor theme="9" tint="0.799981688894314"/>
        <bgColor indexed="64"/>
      </patternFill>
    </fill>
    <fill>
      <patternFill patternType="solid">
        <fgColor theme="0"/>
        <bgColor indexed="64"/>
      </patternFill>
    </fill>
    <fill>
      <patternFill patternType="solid">
        <fgColor theme="4" tint="0.799981688894314"/>
        <bgColor indexed="64"/>
      </patternFill>
    </fill>
    <fill>
      <patternFill patternType="solid">
        <fgColor theme="4" tint="-0.249977111117893"/>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781D"/>
        <bgColor indexed="64"/>
      </patternFill>
    </fill>
    <fill>
      <patternFill patternType="solid">
        <fgColor theme="9" tint="0.399975585192419"/>
        <bgColor indexed="64"/>
      </patternFill>
    </fill>
    <fill>
      <patternFill patternType="solid">
        <fgColor rgb="FF89FFC4"/>
        <bgColor indexed="64"/>
      </patternFill>
    </fill>
    <fill>
      <patternFill patternType="solid">
        <fgColor rgb="FF00B0F0"/>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6600"/>
        <bgColor indexed="64"/>
      </patternFill>
    </fill>
    <fill>
      <patternFill patternType="solid">
        <fgColor rgb="FF00B050"/>
        <bgColor indexed="64"/>
      </patternFill>
    </fill>
    <fill>
      <patternFill patternType="solid">
        <fgColor theme="4" tint="0.599993896298105"/>
        <bgColor indexed="64"/>
      </patternFill>
    </fill>
    <fill>
      <patternFill patternType="solid">
        <fgColor theme="4" tint="-0.499984740745262"/>
        <bgColor indexed="64"/>
      </patternFill>
    </fill>
  </fills>
  <borders count="32">
    <border/>
    <border>
      <left style="thin">
        <color indexed="64"/>
      </left>
      <right style="thin">
        <color indexed="64"/>
      </right>
      <top style="thin">
        <color indexed="64"/>
      </top>
      <bottom style="thin">
        <color indexed="64"/>
      </bottom>
    </border>
    <border>
      <left style="thin">
        <color theme="4" tint="-0.249977111117893"/>
      </left>
      <top style="thin">
        <color indexed="64"/>
      </top>
    </border>
    <border>
      <top style="thin">
        <color indexed="64"/>
      </top>
    </border>
    <border>
      <right style="thin">
        <color theme="4" tint="-0.249977111117893"/>
      </right>
      <top style="thin">
        <color indexed="64"/>
      </top>
    </border>
    <border>
      <right style="thin">
        <color theme="4" tint="-0.249977111117893"/>
      </right>
      <top style="thin">
        <color theme="4" tint="-0.249977111117893"/>
      </top>
      <bottom style="thin">
        <color theme="4" tint="-0.249977111117893"/>
      </bottom>
    </border>
    <border>
      <left style="thin">
        <color theme="4" tint="-0.249977111117893"/>
      </left>
      <bottom style="thin">
        <color theme="4" tint="-0.249977111117893"/>
      </bottom>
    </border>
    <border>
      <bottom style="thin">
        <color theme="4" tint="-0.249977111117893"/>
      </bottom>
    </border>
    <border>
      <right style="thin">
        <color theme="4" tint="-0.249977111117893"/>
      </right>
      <bottom style="thin">
        <color theme="4" tint="-0.249977111117893"/>
      </bottom>
    </border>
    <border>
      <left style="thin">
        <color theme="4" tint="-0.249977111117893"/>
      </left>
    </border>
    <border>
      <left style="thin">
        <color indexed="64"/>
      </left>
      <right style="thin">
        <color indexed="64"/>
      </right>
      <top style="thin">
        <color theme="4" tint="-0.249977111117893"/>
      </top>
      <bottom style="thin">
        <color theme="4" tint="-0.249977111117893"/>
      </bottom>
    </border>
    <border>
      <left style="thin">
        <color indexed="64"/>
      </left>
      <top style="thin">
        <color theme="4" tint="-0.249977111117893"/>
      </top>
      <bottom style="thin">
        <color theme="4" tint="-0.249977111117893"/>
      </bottom>
    </border>
    <border>
      <top style="thin">
        <color theme="4" tint="-0.249977111117893"/>
      </top>
      <bottom style="thin">
        <color theme="4" tint="-0.249977111117893"/>
      </bottom>
    </border>
    <border>
      <left style="thin">
        <color theme="4" tint="-0.249977111117893"/>
      </left>
      <top style="thin">
        <color theme="4" tint="-0.249977111117893"/>
      </top>
      <bottom style="thin">
        <color theme="4" tint="-0.249977111117893"/>
      </bottom>
    </border>
    <border>
      <left style="thin">
        <color theme="4" tint="-0.249977111117893"/>
      </left>
      <right style="thin">
        <color theme="4" tint="-0.249977111117893"/>
      </right>
      <top style="thin">
        <color theme="4" tint="-0.249977111117893"/>
      </top>
    </border>
    <border>
      <left style="thin">
        <color indexed="64"/>
      </left>
      <right style="thin">
        <color indexed="64"/>
      </right>
      <top style="thin">
        <color theme="4" tint="-0.249977111117893"/>
      </top>
    </border>
    <border>
      <left style="thin">
        <color theme="4" tint="-0.249977111117893"/>
      </left>
      <right style="thin">
        <color theme="4" tint="-0.249977111117893"/>
      </right>
      <bottom style="thin">
        <color theme="4" tint="-0.249977111117893"/>
      </bottom>
    </border>
    <border>
      <left style="thin">
        <color theme="4" tint="-0.249977111117893"/>
      </left>
      <right style="thin">
        <color theme="4" tint="-0.249977111117893"/>
      </right>
      <top style="thin">
        <color theme="4" tint="-0.249977111117893"/>
      </top>
      <bottom style="thin">
        <color theme="4" tint="-0.249977111117893"/>
      </bottom>
    </border>
    <border>
      <top style="thin">
        <color theme="4" tint="-0.249977111117893"/>
      </top>
    </border>
    <border>
      <right style="thin">
        <color theme="4" tint="-0.249977111117893"/>
      </right>
      <top style="thin">
        <color theme="4" tint="-0.249977111117893"/>
      </top>
    </border>
    <border>
      <left style="thin">
        <color theme="4" tint="-0.249977111117893"/>
      </left>
      <right style="thin">
        <color theme="4" tint="-0.249977111117893"/>
      </right>
    </border>
    <border>
      <left style="thin">
        <color theme="0"/>
      </left>
      <right style="thin">
        <color theme="0"/>
      </right>
      <top style="thin">
        <color theme="0"/>
      </top>
      <bottom style="thin">
        <color theme="0"/>
      </bottom>
    </border>
    <border>
      <left style="thin">
        <color indexed="64"/>
      </left>
      <top style="thin">
        <color indexed="64"/>
      </top>
    </border>
    <border>
      <right style="thin">
        <color indexed="64"/>
      </right>
      <top style="thin">
        <color indexed="64"/>
      </top>
    </border>
    <border>
      <left style="thin">
        <color indexed="64"/>
      </left>
    </border>
    <border>
      <right style="thin">
        <color indexed="64"/>
      </right>
    </border>
    <border>
      <left style="thin">
        <color theme="4" tint="-0.249977111117893"/>
      </left>
      <top style="thin">
        <color theme="4" tint="-0.249977111117893"/>
      </top>
    </border>
    <border>
      <left style="thin">
        <color indexed="64"/>
      </left>
      <right style="thin">
        <color indexed="64"/>
      </right>
      <bottom style="thin">
        <color indexed="64"/>
      </bottom>
    </border>
    <border>
      <right style="thin">
        <color theme="4" tint="-0.249977111117893"/>
      </right>
    </border>
    <border>
      <left style="thin">
        <color theme="0"/>
      </left>
    </border>
    <border>
      <right style="thin">
        <color theme="0"/>
      </right>
    </border>
    <border>
      <left style="thin">
        <color theme="0"/>
      </left>
      <right style="thin">
        <color theme="0"/>
      </right>
      <bottom style="thin">
        <color theme="0"/>
      </bottom>
    </border>
  </borders>
  <cellStyleXfs count="3">
    <xf numFmtId="0" fontId="0" fillId="0" borderId="0"/>
    <xf numFmtId="9" fontId="0" fillId="0" borderId="0" applyFont="0" applyFill="0" applyBorder="0" applyAlignment="0" applyProtection="0"/>
    <xf numFmtId="164" fontId="0" fillId="0" borderId="0" applyFont="0" applyFill="0" applyBorder="0" applyAlignment="0" applyProtection="0"/>
  </cellStyleXfs>
  <cellXfs count="177">
    <xf numFmtId="0" fontId="0" fillId="0" borderId="0" xfId="0"/>
    <xf numFmtId="0" fontId="0" fillId="0" borderId="1" xfId="0" applyBorder="1" applyAlignment="1">
      <alignment horizontal="center" wrapText="1"/>
    </xf>
    <xf numFmtId="0" fontId="0" fillId="0" borderId="0" xfId="0" applyAlignment="1">
      <alignment vertical="center"/>
    </xf>
    <xf numFmtId="0" fontId="0" fillId="2" borderId="0" xfId="0" applyFill="1" applyAlignment="1">
      <alignment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0" borderId="5" xfId="0" applyFont="1" applyBorder="1" applyAlignment="1">
      <alignment vertical="center"/>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0" xfId="0" applyFont="1" applyFill="1" applyAlignment="1">
      <alignment horizontal="center" vertical="center" wrapText="1"/>
    </xf>
    <xf numFmtId="0" fontId="4" fillId="0" borderId="10" xfId="0" applyFont="1" applyBorder="1" applyAlignment="1">
      <alignment horizontal="right" vertical="center" wrapText="1"/>
    </xf>
    <xf numFmtId="0" fontId="4" fillId="4" borderId="11" xfId="0" applyFont="1" applyFill="1" applyBorder="1" applyAlignment="1">
      <alignment horizontal="center" vertical="center" wrapText="1"/>
    </xf>
    <xf numFmtId="0" fontId="4" fillId="4" borderId="12"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0" borderId="0" xfId="0" applyFont="1" applyAlignment="1">
      <alignment horizontal="center" vertical="center" wrapText="1"/>
    </xf>
    <xf numFmtId="0" fontId="4" fillId="4" borderId="13" xfId="0" applyFont="1" applyFill="1" applyBorder="1" applyAlignment="1">
      <alignment horizontal="center"/>
    </xf>
    <xf numFmtId="0" fontId="4" fillId="4" borderId="12" xfId="0" applyFont="1" applyFill="1" applyBorder="1" applyAlignment="1">
      <alignment horizontal="center"/>
    </xf>
    <xf numFmtId="0" fontId="4" fillId="4" borderId="5" xfId="0" applyFont="1" applyFill="1" applyBorder="1" applyAlignment="1">
      <alignment horizontal="center"/>
    </xf>
    <xf numFmtId="0" fontId="4" fillId="0" borderId="14" xfId="0" applyFont="1" applyBorder="1" applyAlignment="1">
      <alignment horizontal="center" vertical="center" wrapText="1"/>
    </xf>
    <xf numFmtId="0" fontId="4" fillId="4" borderId="0" xfId="0" applyFont="1" applyFill="1" applyAlignment="1">
      <alignment horizontal="center" vertical="center"/>
    </xf>
    <xf numFmtId="0" fontId="0" fillId="4" borderId="5" xfId="0" applyFill="1" applyBorder="1" applyAlignment="1">
      <alignment vertical="center" wrapText="1"/>
    </xf>
    <xf numFmtId="0" fontId="0" fillId="0" borderId="15" xfId="0" applyBorder="1" applyAlignment="1">
      <alignment horizontal="right"/>
    </xf>
    <xf numFmtId="0" fontId="4" fillId="4" borderId="0" xfId="0" applyFont="1" applyFill="1" applyAlignment="1">
      <alignment horizontal="center"/>
    </xf>
    <xf numFmtId="0" fontId="4" fillId="0" borderId="13" xfId="0" applyFont="1" applyBorder="1" applyAlignment="1">
      <alignment horizontal="center" vertical="center" wrapText="1"/>
    </xf>
    <xf numFmtId="0" fontId="4" fillId="0" borderId="12" xfId="0" applyFont="1" applyBorder="1" applyAlignment="1">
      <alignment horizontal="center" vertical="center" wrapText="1"/>
    </xf>
    <xf numFmtId="0" fontId="4" fillId="4" borderId="6" xfId="0" applyFont="1" applyFill="1" applyBorder="1" applyAlignment="1">
      <alignment horizontal="center"/>
    </xf>
    <xf numFmtId="0" fontId="4" fillId="4" borderId="7" xfId="0" applyFont="1" applyFill="1" applyBorder="1" applyAlignment="1">
      <alignment horizontal="center"/>
    </xf>
    <xf numFmtId="0" fontId="4" fillId="0" borderId="16" xfId="0" applyFont="1" applyBorder="1" applyAlignment="1">
      <alignment horizontal="center" vertical="center" wrapText="1"/>
    </xf>
    <xf numFmtId="0" fontId="0" fillId="4" borderId="17" xfId="0" applyFill="1" applyBorder="1" applyAlignment="1">
      <alignment vertical="center" wrapText="1"/>
    </xf>
    <xf numFmtId="0" fontId="0" fillId="0" borderId="18" xfId="0" applyBorder="1" applyAlignment="1">
      <alignment horizontal="center"/>
    </xf>
    <xf numFmtId="0" fontId="0" fillId="0" borderId="13" xfId="0" applyBorder="1"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4" borderId="14" xfId="0" applyFill="1" applyBorder="1" applyAlignment="1">
      <alignment vertical="center" wrapText="1"/>
    </xf>
    <xf numFmtId="0" fontId="5" fillId="5" borderId="16" xfId="0" applyFont="1" applyFill="1" applyBorder="1" applyAlignment="1">
      <alignment horizontal="center" vertical="center" wrapText="1"/>
    </xf>
    <xf numFmtId="0" fontId="0" fillId="0" borderId="16" xfId="0" applyBorder="1" applyAlignment="1" applyProtection="1">
      <alignment horizontal="center" vertical="center"/>
      <protection locked="0"/>
    </xf>
    <xf numFmtId="0" fontId="0" fillId="0" borderId="6" xfId="0" applyBorder="1"/>
    <xf numFmtId="1" fontId="4" fillId="0" borderId="6" xfId="0" applyNumberFormat="1" applyFont="1" applyBorder="1" applyAlignment="1" applyProtection="1">
      <alignment horizontal="center" vertical="center"/>
      <protection locked="0"/>
    </xf>
    <xf numFmtId="0" fontId="0" fillId="4" borderId="13" xfId="0" applyFill="1" applyBorder="1" applyAlignment="1">
      <alignment horizontal="center" vertical="center"/>
    </xf>
    <xf numFmtId="0" fontId="4" fillId="4" borderId="20" xfId="0" applyFont="1" applyFill="1" applyBorder="1" applyAlignment="1">
      <alignment horizontal="center" vertical="center" wrapText="1"/>
    </xf>
    <xf numFmtId="0" fontId="0" fillId="4" borderId="13" xfId="0" applyFill="1" applyBorder="1" applyAlignment="1">
      <alignment horizontal="center" vertical="center" wrapText="1"/>
    </xf>
    <xf numFmtId="0" fontId="0" fillId="4" borderId="13" xfId="0" applyFill="1" applyBorder="1" applyAlignment="1">
      <alignment vertical="center"/>
    </xf>
    <xf numFmtId="0" fontId="0" fillId="0" borderId="13" xfId="0" applyBorder="1" applyAlignment="1" applyProtection="1">
      <alignment horizontal="center" vertical="center"/>
      <protection locked="0"/>
    </xf>
    <xf numFmtId="0" fontId="0" fillId="0" borderId="13"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49" fontId="0" fillId="0" borderId="0" xfId="0" applyNumberFormat="1"/>
    <xf numFmtId="0" fontId="6" fillId="5" borderId="21" xfId="0" applyFont="1" applyFill="1" applyBorder="1" applyAlignment="1">
      <alignment horizontal="center" vertical="center" wrapText="1"/>
    </xf>
    <xf numFmtId="0" fontId="0" fillId="0" borderId="0" xfId="0" applyProtection="1">
      <protection locked="0"/>
    </xf>
    <xf numFmtId="0" fontId="1" fillId="0" borderId="1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0" xfId="0" applyFont="1" applyAlignment="1">
      <alignment horizontal="center" vertical="center" wrapText="1"/>
    </xf>
    <xf numFmtId="0" fontId="0" fillId="0" borderId="22" xfId="0" applyBorder="1" applyAlignment="1">
      <alignment horizontal="center"/>
    </xf>
    <xf numFmtId="0" fontId="0" fillId="0" borderId="23" xfId="0" applyBorder="1" applyAlignment="1">
      <alignment horizontal="center"/>
    </xf>
    <xf numFmtId="0" fontId="0" fillId="0" borderId="24" xfId="0" applyBorder="1" applyAlignment="1">
      <alignment horizontal="center"/>
    </xf>
    <xf numFmtId="0" fontId="0" fillId="0" borderId="25" xfId="0" applyBorder="1" applyAlignment="1">
      <alignment horizontal="center"/>
    </xf>
    <xf numFmtId="0" fontId="0" fillId="0" borderId="13" xfId="0" applyBorder="1" applyAlignment="1">
      <alignment horizontal="center"/>
    </xf>
    <xf numFmtId="0" fontId="0" fillId="0" borderId="5" xfId="0" applyBorder="1" applyAlignment="1">
      <alignment horizontal="center"/>
    </xf>
    <xf numFmtId="0" fontId="4" fillId="4" borderId="17" xfId="0" applyFont="1" applyFill="1" applyBorder="1" applyAlignment="1">
      <alignment horizontal="center"/>
    </xf>
    <xf numFmtId="0" fontId="4" fillId="0" borderId="17" xfId="0" applyFont="1" applyBorder="1" applyAlignment="1">
      <alignment vertical="center" wrapText="1"/>
    </xf>
    <xf numFmtId="0" fontId="4" fillId="4" borderId="13" xfId="0" applyFont="1" applyFill="1" applyBorder="1" applyAlignment="1">
      <alignment horizontal="left" vertical="center" wrapText="1"/>
    </xf>
    <xf numFmtId="0" fontId="0" fillId="0" borderId="17" xfId="0" applyBorder="1"/>
    <xf numFmtId="0" fontId="0" fillId="0" borderId="26" xfId="0" applyBorder="1" applyAlignment="1">
      <alignment horizontal="center"/>
    </xf>
    <xf numFmtId="0" fontId="0" fillId="4" borderId="26" xfId="0" applyFill="1" applyBorder="1" applyAlignment="1">
      <alignment horizontal="left"/>
    </xf>
    <xf numFmtId="0" fontId="0" fillId="6" borderId="27" xfId="0" applyFill="1" applyBorder="1"/>
    <xf numFmtId="0" fontId="0" fillId="6" borderId="27" xfId="0" applyFill="1" applyBorder="1" applyAlignment="1">
      <alignment horizontal="center"/>
    </xf>
    <xf numFmtId="0" fontId="0" fillId="0" borderId="1" xfId="0" applyBorder="1" applyAlignment="1" applyProtection="1">
      <alignment horizontal="center"/>
      <protection locked="0"/>
    </xf>
    <xf numFmtId="0" fontId="0" fillId="0" borderId="1" xfId="0" applyBorder="1" applyProtection="1">
      <protection locked="0"/>
    </xf>
    <xf numFmtId="0" fontId="0" fillId="0" borderId="1" xfId="0" applyBorder="1" applyAlignment="1" applyProtection="1">
      <alignment horizontal="left"/>
      <protection locked="0"/>
    </xf>
    <xf numFmtId="0" fontId="0" fillId="0" borderId="0" xfId="0" applyAlignment="1" applyProtection="1">
      <alignment horizontal="center"/>
      <protection locked="0"/>
    </xf>
    <xf numFmtId="0" fontId="4" fillId="4" borderId="17" xfId="0" applyFont="1" applyFill="1" applyBorder="1" applyAlignment="1">
      <alignment horizontal="left" vertical="center" wrapText="1"/>
    </xf>
    <xf numFmtId="0" fontId="0" fillId="0" borderId="13" xfId="0" applyBorder="1" applyAlignment="1">
      <alignment horizontal="left"/>
    </xf>
    <xf numFmtId="0" fontId="0" fillId="0" borderId="12" xfId="0" applyBorder="1" applyAlignment="1">
      <alignment horizontal="left"/>
    </xf>
    <xf numFmtId="0" fontId="0" fillId="0" borderId="5" xfId="0" applyBorder="1" applyAlignment="1">
      <alignment horizontal="left"/>
    </xf>
    <xf numFmtId="0" fontId="0" fillId="4" borderId="13" xfId="0" applyFill="1" applyBorder="1" applyAlignment="1">
      <alignment horizontal="left"/>
    </xf>
    <xf numFmtId="0" fontId="0" fillId="4" borderId="5" xfId="0" applyFill="1" applyBorder="1" applyAlignment="1">
      <alignment horizontal="left"/>
    </xf>
    <xf numFmtId="0" fontId="5" fillId="5" borderId="17" xfId="0" applyFont="1" applyFill="1" applyBorder="1"/>
    <xf numFmtId="0" fontId="6" fillId="5" borderId="17" xfId="0" applyFont="1" applyFill="1" applyBorder="1" applyAlignment="1">
      <alignment horizontal="center" vertical="center"/>
    </xf>
    <xf numFmtId="0" fontId="0" fillId="2" borderId="14"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17" xfId="0" applyFill="1" applyBorder="1" applyAlignment="1">
      <alignment horizontal="center"/>
    </xf>
    <xf numFmtId="166" fontId="0" fillId="2" borderId="17" xfId="0" applyNumberFormat="1" applyFill="1" applyBorder="1" applyProtection="1">
      <protection locked="0"/>
    </xf>
    <xf numFmtId="0" fontId="0" fillId="2" borderId="17" xfId="0" applyFill="1" applyBorder="1" applyAlignment="1">
      <alignment horizontal="left"/>
    </xf>
    <xf numFmtId="0" fontId="0" fillId="2" borderId="20" xfId="0" applyFill="1" applyBorder="1" applyAlignment="1">
      <alignment horizontal="center" vertical="center" wrapText="1"/>
    </xf>
    <xf numFmtId="0" fontId="0" fillId="4" borderId="14" xfId="0" applyFill="1" applyBorder="1" applyAlignment="1">
      <alignment horizontal="center" vertical="center"/>
    </xf>
    <xf numFmtId="0" fontId="0" fillId="4" borderId="17" xfId="0" applyFill="1" applyBorder="1" applyAlignment="1">
      <alignment horizontal="center" vertical="center"/>
    </xf>
    <xf numFmtId="0" fontId="0" fillId="4" borderId="17" xfId="0" applyFill="1" applyBorder="1" applyAlignment="1">
      <alignment horizontal="center"/>
    </xf>
    <xf numFmtId="166" fontId="0" fillId="4" borderId="17" xfId="0" applyNumberFormat="1" applyFill="1" applyBorder="1" applyProtection="1">
      <protection locked="0"/>
    </xf>
    <xf numFmtId="0" fontId="0" fillId="4" borderId="17" xfId="0" applyFill="1" applyBorder="1" applyAlignment="1">
      <alignment horizontal="left"/>
    </xf>
    <xf numFmtId="0" fontId="0" fillId="4" borderId="20" xfId="0" applyFill="1" applyBorder="1" applyAlignment="1">
      <alignment horizontal="center" vertical="center"/>
    </xf>
    <xf numFmtId="0" fontId="0" fillId="2" borderId="17" xfId="0" applyFill="1" applyBorder="1" applyAlignment="1">
      <alignment horizontal="center" vertical="center"/>
    </xf>
    <xf numFmtId="2" fontId="0" fillId="0" borderId="0" xfId="0" applyNumberFormat="1"/>
    <xf numFmtId="0" fontId="0" fillId="7" borderId="0" xfId="0" applyFill="1"/>
    <xf numFmtId="0" fontId="0" fillId="8" borderId="0" xfId="0" applyFill="1"/>
    <xf numFmtId="0" fontId="4" fillId="9" borderId="17"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9" borderId="13" xfId="0" applyFont="1" applyFill="1" applyBorder="1" applyAlignment="1">
      <alignment horizontal="center" vertical="center" wrapText="1"/>
    </xf>
    <xf numFmtId="0" fontId="4" fillId="9" borderId="12" xfId="0" applyFont="1" applyFill="1" applyBorder="1" applyAlignment="1">
      <alignment horizontal="center" vertical="center" wrapText="1"/>
    </xf>
    <xf numFmtId="0" fontId="4" fillId="9" borderId="5" xfId="0" applyFont="1" applyFill="1" applyBorder="1" applyAlignment="1">
      <alignment horizontal="center" vertical="center" wrapText="1"/>
    </xf>
    <xf numFmtId="0" fontId="0" fillId="10" borderId="17" xfId="0" applyFill="1" applyBorder="1" applyAlignment="1">
      <alignment horizontal="center" vertical="center"/>
    </xf>
    <xf numFmtId="0" fontId="7" fillId="0" borderId="17" xfId="0" applyFont="1" applyBorder="1" applyAlignment="1">
      <alignment vertical="center" wrapText="1"/>
    </xf>
    <xf numFmtId="0" fontId="4" fillId="4" borderId="17" xfId="0" applyFont="1" applyFill="1" applyBorder="1" applyAlignment="1">
      <alignment horizontal="left" vertical="center" shrinkToFit="1"/>
    </xf>
    <xf numFmtId="0" fontId="7" fillId="0" borderId="17" xfId="0" applyFont="1" applyBorder="1" applyAlignment="1" applyProtection="1">
      <alignment horizontal="center" textRotation="90" wrapText="1"/>
      <protection locked="0"/>
    </xf>
    <xf numFmtId="0" fontId="7" fillId="9" borderId="17" xfId="0" applyFont="1" applyFill="1" applyBorder="1" applyAlignment="1">
      <alignment horizontal="center" textRotation="90" wrapText="1"/>
    </xf>
    <xf numFmtId="0" fontId="7" fillId="0" borderId="14" xfId="0" applyFont="1" applyBorder="1" applyAlignment="1" applyProtection="1">
      <alignment horizontal="center" textRotation="90" wrapText="1"/>
      <protection locked="0"/>
    </xf>
    <xf numFmtId="0" fontId="7" fillId="6" borderId="17" xfId="0" applyFont="1" applyFill="1" applyBorder="1" applyAlignment="1">
      <alignment horizontal="center" textRotation="90" wrapText="1"/>
    </xf>
    <xf numFmtId="0" fontId="5" fillId="5" borderId="17" xfId="0" applyFont="1" applyFill="1" applyBorder="1" applyAlignment="1">
      <alignment horizontal="center" vertical="center" wrapText="1"/>
    </xf>
    <xf numFmtId="0" fontId="8" fillId="5" borderId="17" xfId="0" applyFont="1" applyFill="1" applyBorder="1" applyAlignment="1">
      <alignment horizontal="center" vertical="center" wrapText="1"/>
    </xf>
    <xf numFmtId="0" fontId="9" fillId="0" borderId="17" xfId="0" applyFont="1" applyBorder="1"/>
    <xf numFmtId="0" fontId="4" fillId="4" borderId="17" xfId="0" applyFont="1" applyFill="1" applyBorder="1" applyAlignment="1">
      <alignment horizontal="left" shrinkToFit="1"/>
    </xf>
    <xf numFmtId="0" fontId="7" fillId="0" borderId="20" xfId="0" applyFont="1" applyBorder="1" applyAlignment="1" applyProtection="1">
      <alignment horizontal="center" textRotation="90" wrapText="1"/>
      <protection locked="0"/>
    </xf>
    <xf numFmtId="0" fontId="5" fillId="11" borderId="17" xfId="0" applyFont="1" applyFill="1" applyBorder="1"/>
    <xf numFmtId="2" fontId="5" fillId="11" borderId="17" xfId="0" applyNumberFormat="1" applyFont="1" applyFill="1" applyBorder="1" applyAlignment="1">
      <alignment horizontal="center"/>
    </xf>
    <xf numFmtId="0" fontId="5" fillId="11" borderId="17" xfId="0" applyFont="1" applyFill="1" applyBorder="1" applyAlignment="1">
      <alignment horizontal="center"/>
    </xf>
    <xf numFmtId="9" fontId="5" fillId="11" borderId="17" xfId="1" applyFont="1" applyFill="1" applyBorder="1" applyAlignment="1">
      <alignment horizontal="center"/>
    </xf>
    <xf numFmtId="0" fontId="0" fillId="12" borderId="17" xfId="0" applyFill="1" applyBorder="1"/>
    <xf numFmtId="2" fontId="0" fillId="12" borderId="17" xfId="0" applyNumberFormat="1" applyFill="1" applyBorder="1" applyAlignment="1">
      <alignment horizontal="center"/>
    </xf>
    <xf numFmtId="0" fontId="0" fillId="12" borderId="17" xfId="0" applyFill="1" applyBorder="1" applyAlignment="1">
      <alignment horizontal="center"/>
    </xf>
    <xf numFmtId="9" fontId="0" fillId="12" borderId="17" xfId="1" applyFont="1" applyFill="1" applyBorder="1" applyAlignment="1">
      <alignment horizontal="center"/>
    </xf>
    <xf numFmtId="0" fontId="0" fillId="13" borderId="17" xfId="0" applyFill="1" applyBorder="1"/>
    <xf numFmtId="2" fontId="0" fillId="13" borderId="17" xfId="0" applyNumberFormat="1" applyFill="1" applyBorder="1" applyAlignment="1">
      <alignment horizontal="center"/>
    </xf>
    <xf numFmtId="0" fontId="0" fillId="13" borderId="17" xfId="0" applyFill="1" applyBorder="1" applyAlignment="1">
      <alignment horizontal="center"/>
    </xf>
    <xf numFmtId="9" fontId="0" fillId="13" borderId="17" xfId="1" applyFont="1" applyFill="1" applyBorder="1" applyAlignment="1">
      <alignment horizontal="center"/>
    </xf>
    <xf numFmtId="0" fontId="9" fillId="0" borderId="14" xfId="0" applyFont="1" applyBorder="1"/>
    <xf numFmtId="0" fontId="4" fillId="4" borderId="14" xfId="0" applyFont="1" applyFill="1" applyBorder="1" applyAlignment="1">
      <alignment horizontal="left" shrinkToFit="1"/>
    </xf>
    <xf numFmtId="0" fontId="7" fillId="9" borderId="14" xfId="0" applyFont="1" applyFill="1" applyBorder="1" applyAlignment="1">
      <alignment horizontal="center" textRotation="90" wrapText="1"/>
    </xf>
    <xf numFmtId="0" fontId="7" fillId="6" borderId="14" xfId="0" applyFont="1" applyFill="1" applyBorder="1" applyAlignment="1">
      <alignment horizontal="center" textRotation="90" wrapText="1"/>
    </xf>
    <xf numFmtId="0" fontId="5" fillId="14" borderId="14" xfId="0" applyFont="1" applyFill="1" applyBorder="1"/>
    <xf numFmtId="2" fontId="5" fillId="14" borderId="14" xfId="0" applyNumberFormat="1" applyFont="1" applyFill="1" applyBorder="1" applyAlignment="1">
      <alignment horizontal="center"/>
    </xf>
    <xf numFmtId="0" fontId="5" fillId="14" borderId="14" xfId="0" applyFont="1" applyFill="1" applyBorder="1" applyAlignment="1">
      <alignment horizontal="center"/>
    </xf>
    <xf numFmtId="9" fontId="5" fillId="14" borderId="14" xfId="1" applyFont="1" applyFill="1" applyBorder="1" applyAlignment="1">
      <alignment horizontal="center"/>
    </xf>
    <xf numFmtId="0" fontId="9" fillId="0" borderId="26" xfId="0" applyFont="1" applyBorder="1" applyAlignment="1">
      <alignment horizontal="center"/>
    </xf>
    <xf numFmtId="0" fontId="9" fillId="0" borderId="19" xfId="0" applyFont="1" applyBorder="1" applyAlignment="1">
      <alignment horizontal="center"/>
    </xf>
    <xf numFmtId="0" fontId="9" fillId="0" borderId="14" xfId="0" applyFont="1" applyBorder="1" applyAlignment="1" applyProtection="1">
      <alignment horizontal="center" vertical="center" wrapText="1"/>
      <protection locked="0"/>
    </xf>
    <xf numFmtId="165" fontId="9" fillId="9" borderId="16" xfId="2" applyNumberFormat="1" applyFont="1" applyFill="1" applyBorder="1" applyAlignment="1" applyProtection="1">
      <alignment horizontal="center" vertical="center" wrapText="1"/>
    </xf>
    <xf numFmtId="0" fontId="9" fillId="0" borderId="14" xfId="0" applyFont="1" applyBorder="1" applyProtection="1">
      <protection locked="0"/>
    </xf>
    <xf numFmtId="165" fontId="9" fillId="6" borderId="16" xfId="0" applyNumberFormat="1" applyFont="1" applyFill="1" applyBorder="1" applyAlignment="1">
      <alignment horizontal="center" vertical="center" wrapText="1"/>
    </xf>
    <xf numFmtId="165" fontId="9" fillId="9" borderId="16" xfId="0" applyNumberFormat="1" applyFont="1" applyFill="1" applyBorder="1" applyAlignment="1">
      <alignment horizontal="center" vertical="center" wrapText="1"/>
    </xf>
    <xf numFmtId="165" fontId="9" fillId="9" borderId="17" xfId="0" applyNumberFormat="1"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0" xfId="0" applyFont="1" applyFill="1" applyAlignment="1">
      <alignment horizontal="center" vertical="center" wrapText="1"/>
    </xf>
    <xf numFmtId="0" fontId="5" fillId="5" borderId="28" xfId="0" applyFont="1" applyFill="1" applyBorder="1" applyAlignment="1">
      <alignment horizontal="center" vertical="center" wrapText="1"/>
    </xf>
    <xf numFmtId="0" fontId="5" fillId="5" borderId="29"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6" fillId="5" borderId="31"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5" fillId="5" borderId="8" xfId="0" applyFont="1" applyFill="1" applyBorder="1" applyAlignment="1">
      <alignment horizontal="center" vertical="center" wrapText="1"/>
    </xf>
    <xf numFmtId="0" fontId="9" fillId="4" borderId="17" xfId="0" applyFont="1" applyFill="1" applyBorder="1" applyAlignment="1">
      <alignment horizontal="left" vertical="center" shrinkToFit="1"/>
    </xf>
    <xf numFmtId="2" fontId="9" fillId="0" borderId="16" xfId="0" applyNumberFormat="1" applyFont="1" applyBorder="1" applyAlignment="1" applyProtection="1">
      <alignment horizontal="center" vertical="center" wrapText="1"/>
      <protection locked="0"/>
    </xf>
    <xf numFmtId="2" fontId="9" fillId="9" borderId="16" xfId="2" applyNumberFormat="1" applyFont="1" applyFill="1" applyBorder="1" applyAlignment="1" applyProtection="1">
      <alignment horizontal="center" vertical="center" wrapText="1"/>
    </xf>
    <xf numFmtId="2" fontId="9" fillId="6" borderId="16" xfId="0" applyNumberFormat="1" applyFont="1" applyFill="1" applyBorder="1" applyAlignment="1">
      <alignment horizontal="center" vertical="center" wrapText="1"/>
    </xf>
    <xf numFmtId="2" fontId="9" fillId="9" borderId="16" xfId="0" applyNumberFormat="1" applyFont="1" applyFill="1" applyBorder="1" applyAlignment="1">
      <alignment horizontal="center" vertical="center" wrapText="1"/>
    </xf>
    <xf numFmtId="2" fontId="0" fillId="4" borderId="17" xfId="0" applyNumberFormat="1" applyFill="1" applyBorder="1" applyAlignment="1">
      <alignment horizontal="center" vertical="center"/>
    </xf>
    <xf numFmtId="0" fontId="0" fillId="0" borderId="1" xfId="0" applyBorder="1" applyAlignment="1">
      <alignment horizontal="left" vertical="center" wrapText="1"/>
    </xf>
    <xf numFmtId="0" fontId="0" fillId="0" borderId="0" xfId="0" applyAlignment="1">
      <alignment horizontal="center" vertical="center" wrapText="1"/>
    </xf>
    <xf numFmtId="166" fontId="0" fillId="0" borderId="0" xfId="0" applyNumberFormat="1"/>
    <xf numFmtId="0" fontId="0" fillId="0" borderId="17" xfId="0" applyBorder="1" applyAlignment="1">
      <alignment vertical="center" wrapText="1"/>
    </xf>
    <xf numFmtId="0" fontId="0" fillId="0" borderId="13" xfId="0" applyBorder="1" applyAlignment="1" applyProtection="1">
      <alignment vertical="center" wrapText="1"/>
      <protection locked="0"/>
    </xf>
    <xf numFmtId="0" fontId="0" fillId="15" borderId="1" xfId="0" applyFill="1" applyBorder="1"/>
    <xf numFmtId="0" fontId="0" fillId="15" borderId="1" xfId="0" applyFill="1" applyBorder="1" applyAlignment="1">
      <alignment horizontal="center"/>
    </xf>
    <xf numFmtId="0" fontId="0" fillId="4" borderId="1" xfId="0" applyFill="1" applyBorder="1"/>
    <xf numFmtId="0" fontId="0" fillId="16" borderId="1" xfId="0" applyFill="1" applyBorder="1"/>
    <xf numFmtId="0" fontId="0" fillId="6" borderId="1" xfId="0" applyFill="1" applyBorder="1"/>
    <xf numFmtId="0" fontId="5" fillId="5" borderId="1" xfId="0" applyFont="1" applyFill="1" applyBorder="1"/>
    <xf numFmtId="0" fontId="5" fillId="17" borderId="1" xfId="0" applyFont="1" applyFill="1" applyBorder="1"/>
    <xf numFmtId="0" fontId="0" fillId="0" borderId="1" xfId="0" applyBorder="1"/>
    <xf numFmtId="2" fontId="0" fillId="0" borderId="1" xfId="0" applyNumberFormat="1" applyBorder="1" applyAlignment="1">
      <alignment horizontal="center"/>
    </xf>
    <xf numFmtId="0" fontId="0" fillId="5" borderId="1" xfId="0" applyFill="1" applyBorder="1"/>
    <xf numFmtId="0" fontId="0" fillId="17" borderId="1" xfId="0" applyFill="1" applyBorder="1"/>
  </cellXfs>
  <cellStyles count="3">
    <cellStyle name="Normal" xfId="0" builtinId="0"/>
    <cellStyle name="Percent" xfId="1" builtinId="5"/>
    <cellStyle name="Millares 2" xfId="2"/>
  </cellStyles>
  <dxfs count="4">
    <dxf>
      <fill>
        <patternFill>
          <bgColor rgb="FFFF6600"/>
        </patternFill>
      </fill>
    </dxf>
    <dxf>
      <fill>
        <patternFill>
          <bgColor theme="7" tint="0.399945066682943"/>
        </patternFill>
      </fill>
    </dxf>
    <dxf>
      <fill>
        <patternFill>
          <bgColor theme="9" tint="0.399945066682943"/>
        </patternFill>
      </fill>
    </dxf>
    <dxf>
      <fill>
        <patternFill>
          <bgColor rgb="FF00B0F0"/>
        </patternFill>
      </fill>
    </dxf>
  </dxfs>
  <tableStyles count="0" defaultTableStyle="TableStyleMedium2" defaultPivotStyle="PivotStyleLight16"/>
  <colors>
    <mruColors>
      <color rgb="FFF49784"/>
      <color rgb="FF89FFC4"/>
      <color rgb="FFD6FCFA"/>
      <color rgb="FFF4ACF6"/>
      <color rgb="FFED78F0"/>
      <color rgb="FFFFD347"/>
      <color rgb="FF00B050"/>
      <color rgb="FFFFFFC5"/>
      <color rgb="FFF8CFB6"/>
      <color rgb="FFFF781D"/>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styles" Target="styles.xml" /><Relationship Id="rId11" Type="http://schemas.openxmlformats.org/officeDocument/2006/relationships/theme" Target="theme/theme1.xml" /><Relationship Id="rId12" Type="http://schemas.openxmlformats.org/officeDocument/2006/relationships/calcChain" Target="calcChain.xml" /><Relationship Id="rId13"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s>
</file>

<file path=xl/drawings/_rels/drawing2.xml.rels>&#65279;<?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dr:col>17</xdr:col>
      <xdr:colOff>438150</xdr:colOff>
      <xdr:row>0</xdr:row>
      <xdr:rowOff>152400</xdr:rowOff>
    </xdr:from>
    <xdr:to>
      <xdr:col>19</xdr:col>
      <xdr:colOff>400050</xdr:colOff>
      <xdr:row>3</xdr:row>
      <xdr:rowOff>104775</xdr:rowOff>
    </xdr:to>
    <xdr:pic>
      <xdr:nvPicPr>
        <xdr:cNvPr id="2" name="Imagen 1"/>
        <xdr:cNvPicPr>
          <a:picLocks noChangeAspect="1"/>
        </xdr:cNvPicPr>
      </xdr:nvPicPr>
      <xdr:blipFill>
        <a:blip xmlns:r="http://schemas.openxmlformats.org/officeDocument/2006/relationships" r:embed="rId1" cstate="print"/>
        <a:stretch>
          <a:fillRect/>
        </a:stretch>
      </xdr:blipFill>
      <xdr:spPr>
        <a:xfrm>
          <a:off x="13039723" y="152400"/>
          <a:ext cx="1257302" cy="523874"/>
        </a:xfrm>
        <a:prstGeom prst="rec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314325</xdr:colOff>
      <xdr:row>0</xdr:row>
      <xdr:rowOff>133350</xdr:rowOff>
    </xdr:from>
    <xdr:to>
      <xdr:col>7</xdr:col>
      <xdr:colOff>952500</xdr:colOff>
      <xdr:row>4</xdr:row>
      <xdr:rowOff>113665</xdr:rowOff>
    </xdr:to>
    <xdr:pic>
      <xdr:nvPicPr>
        <xdr:cNvPr id="2" name="Imagen 1"/>
        <xdr:cNvPicPr>
          <a:picLocks noChangeAspect="1"/>
        </xdr:cNvPicPr>
      </xdr:nvPicPr>
      <xdr:blipFill>
        <a:blip xmlns:r="http://schemas.openxmlformats.org/officeDocument/2006/relationships" r:embed="rId1" cstate="print"/>
        <a:stretch>
          <a:fillRect/>
        </a:stretch>
      </xdr:blipFill>
      <xdr:spPr>
        <a:xfrm>
          <a:off x="8277223" y="133350"/>
          <a:ext cx="1781175" cy="742155"/>
        </a:xfrm>
        <a:prstGeom prst="rect"/>
      </xdr:spPr>
    </xdr:pic>
    <xdr:clientData/>
  </xdr:twoCellAnchor>
</xdr:wsDr>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_rels/sheet3.xml.rels>&#65279;<?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6.xml.rels>&#65279;<?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9.xml.rels>&#65279;<?xml version="1.0" encoding="utf-8"?><Relationships xmlns="http://schemas.openxmlformats.org/package/2006/relationships"><Relationship Id="rId1" Type="http://schemas.openxmlformats.org/officeDocument/2006/relationships/printerSettings" Target="../printerSettings/printerSettings5.bin" /></Relationships>
</file>

<file path=xl/worksheets/sheet1.xml><?xml version="1.0" encoding="utf-8"?>
<worksheet xmlns:r="http://schemas.openxmlformats.org/officeDocument/2006/relationships" xmlns="http://schemas.openxmlformats.org/spreadsheetml/2006/main">
  <sheetPr codeName="Hoja1"/>
  <sheetViews>
    <sheetView workbookViewId="0">
      <pane activePane="bottomRight" state="frozen" topLeftCell="B9" xSplit="1" ySplit="8"/>
      <selection pane="topRight" activeCell="B1" sqref="B1"/>
      <selection pane="bottomLeft" activeCell="A9" sqref="A9"/>
      <selection pane="bottomRight" activeCell="C9" sqref="C9"/>
    </sheetView>
  </sheetViews>
  <sheetFormatPr baseColWidth="10" defaultRowHeight="15" zeroHeight="1"/>
  <cols>
    <col min="1" max="1" width="39" customWidth="1"/>
    <col min="2" max="31" width="9.71" customWidth="1"/>
    <col min="32" max="32" width="5.29" customWidth="1"/>
    <col min="33" max="33" width="6.86" hidden="1" customWidth="1"/>
    <col min="34" max="16384" width="11.43" hidden="1"/>
  </cols>
  <sheetData>
    <row r="1" ht="15" customHeight="1">
      <c r="A1" s="4" t="str">
        <f>BDatos!B2</f>
        <v>SISTEMAS INFORMATICOS EMPRESARIALES</v>
      </c>
      <c r="B1" s="5"/>
      <c r="C1" s="5"/>
      <c r="D1" s="5"/>
      <c r="E1" s="5"/>
      <c r="F1" s="6"/>
      <c r="G1" s="7" t="s">
        <v>1</v>
      </c>
      <c r="H1" s="8"/>
      <c r="I1" s="8"/>
      <c r="J1" s="8"/>
      <c r="K1" s="8"/>
      <c r="L1" s="8"/>
      <c r="M1" s="8"/>
      <c r="N1" s="8"/>
      <c r="O1" s="8"/>
      <c r="P1" s="8"/>
      <c r="Q1" s="8"/>
      <c r="R1" s="7"/>
      <c r="S1" s="8"/>
      <c r="T1" s="8"/>
      <c r="U1" s="7"/>
      <c r="V1" s="8"/>
      <c r="W1" s="8"/>
      <c r="X1" s="8"/>
      <c r="Y1" s="8"/>
      <c r="Z1" s="8"/>
      <c r="AA1" s="8"/>
      <c r="AB1" s="8"/>
      <c r="AC1" s="8"/>
      <c r="AD1" s="8"/>
      <c r="AE1" s="8"/>
      <c r="AF1" s="8"/>
      <c r="AG1" s="9"/>
    </row>
    <row r="2" ht="15" customHeight="1">
      <c r="A2" s="10"/>
      <c r="B2" s="11"/>
      <c r="C2" s="11"/>
      <c r="D2" s="11"/>
      <c r="E2" s="11"/>
      <c r="F2" s="12"/>
      <c r="G2" s="13"/>
      <c r="H2" s="14"/>
      <c r="I2" s="14"/>
      <c r="J2" s="14"/>
      <c r="K2" s="14"/>
      <c r="L2" s="14"/>
      <c r="M2" s="14"/>
      <c r="N2" s="14"/>
      <c r="O2" s="14"/>
      <c r="P2" s="14"/>
      <c r="Q2" s="14"/>
      <c r="R2" s="15"/>
      <c r="S2" s="16"/>
      <c r="T2" s="16"/>
      <c r="U2" s="15"/>
      <c r="V2" s="16"/>
      <c r="W2" s="16"/>
      <c r="X2" s="16"/>
      <c r="Y2" s="16"/>
      <c r="Z2" s="16"/>
      <c r="AA2" s="16"/>
      <c r="AB2" s="16"/>
      <c r="AC2" s="16"/>
      <c r="AD2" s="16"/>
      <c r="AE2" s="16"/>
      <c r="AF2" s="16"/>
      <c r="AG2" s="9"/>
    </row>
    <row r="3" ht="15" customHeight="1">
      <c r="A3" s="17" t="s">
        <v>2</v>
      </c>
      <c r="B3" s="18" t="str">
        <f>BDatos!B12</f>
        <v>JANIER LUCAS VALENCIA DOCENTE</v>
      </c>
      <c r="C3" s="19"/>
      <c r="D3" s="19"/>
      <c r="E3" s="19"/>
      <c r="F3" s="20"/>
      <c r="G3" s="21" t="s">
        <v>4</v>
      </c>
      <c r="H3" s="21"/>
      <c r="I3" s="22" t="str">
        <f>BDatos!B3</f>
        <v>2023</v>
      </c>
      <c r="J3" s="23"/>
      <c r="K3" s="23"/>
      <c r="L3" s="24"/>
      <c r="M3" s="25" t="s">
        <v>6</v>
      </c>
      <c r="N3" s="26" t="str">
        <f>BDatos!B6</f>
        <v>0101 LOS PINOS</v>
      </c>
      <c r="O3" s="26"/>
      <c r="P3" s="26"/>
      <c r="Q3" s="26"/>
      <c r="R3" s="15"/>
      <c r="S3" s="16"/>
      <c r="T3" s="16"/>
      <c r="U3" s="15"/>
      <c r="V3" s="16"/>
      <c r="W3" s="16"/>
      <c r="X3" s="16"/>
      <c r="Y3" s="16"/>
      <c r="Z3" s="16"/>
      <c r="AA3" s="16"/>
      <c r="AB3" s="16"/>
      <c r="AC3" s="16"/>
      <c r="AD3" s="16"/>
      <c r="AE3" s="16"/>
      <c r="AF3" s="16"/>
      <c r="AG3" s="27"/>
    </row>
    <row r="4">
      <c r="A4" s="28" t="s">
        <v>8</v>
      </c>
      <c r="B4" s="29" t="str">
        <f>BDatos!B9</f>
        <v>CIENCIAS NATURALES Y EDUCACIÓN AMBIENTAL</v>
      </c>
      <c r="C4" s="29"/>
      <c r="D4" s="29"/>
      <c r="E4" s="29"/>
      <c r="F4" s="29"/>
      <c r="G4" s="30" t="s">
        <v>10</v>
      </c>
      <c r="H4" s="31"/>
      <c r="I4" s="32" t="str">
        <f>BDatos!B4</f>
        <v>1</v>
      </c>
      <c r="J4" s="33"/>
      <c r="K4" s="33"/>
      <c r="L4" s="33"/>
      <c r="M4" s="34"/>
      <c r="N4" s="26"/>
      <c r="O4" s="26"/>
      <c r="P4" s="26"/>
      <c r="Q4" s="26"/>
      <c r="R4" s="13"/>
      <c r="S4" s="14"/>
      <c r="T4" s="14"/>
      <c r="U4" s="13"/>
      <c r="V4" s="14"/>
      <c r="W4" s="14"/>
      <c r="X4" s="14"/>
      <c r="Y4" s="14"/>
      <c r="Z4" s="14"/>
      <c r="AA4" s="14"/>
      <c r="AB4" s="14"/>
      <c r="AC4" s="14"/>
      <c r="AD4" s="14"/>
      <c r="AE4" s="14"/>
      <c r="AF4" s="14"/>
      <c r="AG4" s="35"/>
    </row>
    <row r="5" ht="45" customHeight="1">
      <c r="A5" s="36"/>
      <c r="B5" s="37" t="s">
        <v>12</v>
      </c>
      <c r="C5" s="38"/>
      <c r="D5" s="38"/>
      <c r="E5" s="38"/>
      <c r="F5" s="38"/>
      <c r="G5" s="38"/>
      <c r="H5" s="38"/>
      <c r="I5" s="38"/>
      <c r="J5" s="38"/>
      <c r="K5" s="38"/>
      <c r="L5" s="38"/>
      <c r="M5" s="38"/>
      <c r="N5" s="38"/>
      <c r="O5" s="38"/>
      <c r="P5" s="38"/>
      <c r="Q5" s="38"/>
      <c r="R5" s="38"/>
      <c r="S5" s="38"/>
      <c r="T5" s="38"/>
      <c r="U5" s="39"/>
      <c r="V5" s="40"/>
      <c r="W5" s="40"/>
      <c r="X5" s="40"/>
      <c r="Y5" s="40"/>
      <c r="Z5" s="40"/>
      <c r="AA5" s="40"/>
      <c r="AB5" s="40"/>
      <c r="AC5" s="40"/>
      <c r="AD5" s="40"/>
      <c r="AE5" s="40"/>
      <c r="AF5" s="41"/>
      <c r="AG5" s="42"/>
    </row>
    <row r="6" ht="29.25" customHeight="1">
      <c r="A6" s="43" t="s">
        <v>13</v>
      </c>
      <c r="B6" s="44" t="s">
        <v>14</v>
      </c>
      <c r="C6" s="44" t="s">
        <v>14</v>
      </c>
      <c r="D6" s="44" t="s">
        <v>15</v>
      </c>
      <c r="E6" s="44" t="s">
        <v>15</v>
      </c>
      <c r="F6" s="44" t="s">
        <v>15</v>
      </c>
      <c r="G6" s="44" t="s">
        <v>15</v>
      </c>
      <c r="H6" s="44" t="s">
        <v>15</v>
      </c>
      <c r="I6" s="44" t="s">
        <v>15</v>
      </c>
      <c r="J6" s="44" t="s">
        <v>15</v>
      </c>
      <c r="K6" s="44" t="s">
        <v>15</v>
      </c>
      <c r="L6" s="44" t="s">
        <v>15</v>
      </c>
      <c r="M6" s="44" t="s">
        <v>15</v>
      </c>
      <c r="N6" s="44" t="s">
        <v>15</v>
      </c>
      <c r="O6" s="44" t="s">
        <v>15</v>
      </c>
      <c r="P6" s="44" t="s">
        <v>15</v>
      </c>
      <c r="Q6" s="44" t="s">
        <v>15</v>
      </c>
      <c r="R6" s="44" t="s">
        <v>15</v>
      </c>
      <c r="S6" s="44" t="s">
        <v>15</v>
      </c>
      <c r="T6" s="44" t="s">
        <v>15</v>
      </c>
      <c r="U6" s="44" t="s">
        <v>15</v>
      </c>
      <c r="V6" s="44" t="s">
        <v>15</v>
      </c>
      <c r="W6" s="44" t="s">
        <v>15</v>
      </c>
      <c r="X6" s="44" t="s">
        <v>15</v>
      </c>
      <c r="Y6" s="44" t="s">
        <v>15</v>
      </c>
      <c r="Z6" s="44" t="s">
        <v>15</v>
      </c>
      <c r="AA6" s="44" t="s">
        <v>15</v>
      </c>
      <c r="AB6" s="44" t="s">
        <v>15</v>
      </c>
      <c r="AC6" s="44" t="s">
        <v>15</v>
      </c>
      <c r="AD6" s="44" t="s">
        <v>15</v>
      </c>
      <c r="AE6" s="44" t="s">
        <v>15</v>
      </c>
      <c r="AF6" s="45"/>
    </row>
    <row r="7" ht="31.5" customHeight="1">
      <c r="A7" s="43" t="s">
        <v>16</v>
      </c>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35"/>
    </row>
    <row r="8" ht="17.25" customHeight="1">
      <c r="A8" s="47" t="s">
        <v>17</v>
      </c>
      <c r="B8" s="48" t="s">
        <v>18</v>
      </c>
      <c r="C8" s="48" t="s">
        <v>18</v>
      </c>
      <c r="D8" s="48" t="s">
        <v>18</v>
      </c>
      <c r="E8" s="48" t="s">
        <v>18</v>
      </c>
      <c r="F8" s="48" t="s">
        <v>18</v>
      </c>
      <c r="G8" s="48" t="s">
        <v>18</v>
      </c>
      <c r="H8" s="48" t="s">
        <v>18</v>
      </c>
      <c r="I8" s="48" t="s">
        <v>18</v>
      </c>
      <c r="J8" s="48" t="s">
        <v>18</v>
      </c>
      <c r="K8" s="48" t="s">
        <v>18</v>
      </c>
      <c r="L8" s="48" t="s">
        <v>18</v>
      </c>
      <c r="M8" s="48" t="s">
        <v>18</v>
      </c>
      <c r="N8" s="48" t="s">
        <v>18</v>
      </c>
      <c r="O8" s="48" t="s">
        <v>18</v>
      </c>
      <c r="P8" s="48" t="s">
        <v>18</v>
      </c>
      <c r="Q8" s="48" t="s">
        <v>18</v>
      </c>
      <c r="R8" s="48" t="s">
        <v>18</v>
      </c>
      <c r="S8" s="48" t="s">
        <v>18</v>
      </c>
      <c r="T8" s="48" t="s">
        <v>18</v>
      </c>
      <c r="U8" s="48" t="s">
        <v>18</v>
      </c>
      <c r="V8" s="48" t="s">
        <v>18</v>
      </c>
      <c r="W8" s="48" t="s">
        <v>18</v>
      </c>
      <c r="X8" s="48" t="s">
        <v>18</v>
      </c>
      <c r="Y8" s="48" t="s">
        <v>18</v>
      </c>
      <c r="Z8" s="48" t="s">
        <v>18</v>
      </c>
      <c r="AA8" s="48" t="s">
        <v>18</v>
      </c>
      <c r="AB8" s="48" t="s">
        <v>18</v>
      </c>
      <c r="AC8" s="48" t="s">
        <v>18</v>
      </c>
      <c r="AD8" s="48" t="s">
        <v>18</v>
      </c>
      <c r="AE8" s="48" t="s">
        <v>18</v>
      </c>
      <c r="AF8" s="49" t="s">
        <v>19</v>
      </c>
    </row>
    <row r="9">
      <c r="A9" s="50" t="str">
        <f>IF(Lista!B2="","",Lista!B2)</f>
        <v>ALMANZA ACOSTA YURIKA YULIETH</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47">
        <f>IF($B$7="",0,$B9)+IF($C$7="",0,$C9)+IF($D$7="",0,$D9)+IF($E$7="",0,$E9)+IF($F$7="",0,$F9)+IF($G$7="",0,$G9)+IF($H$7="",0,$H9)+IF($I$7="",0,$I9)+IF($J$7="",0,$J9)+IF($K$7="",0,$K9)+IF($L$7="",0,$L9)+IF($M$7="",0,$M9)+IF($N$7="",0,$N9)+IF($O$7="",0,$O9)+IF($P$7="",0,$P9)+IF($Q$7="",0,$Q9)+IF($R$7="",0,$R9)+IF($S$7="",0,$S9)+IF($T$7="",0,$T9)+IF($U$7="",0,$U9)+IF($V$7="",0,$V9)+IF($W$7="",0,$W9)+IF($X$7="",0,$X9)+IF($Y$7="",0,$Y9)+IF($Z$7="",0,$Z9)+IF($AA$7="",0,$AA9)+IF($AB$7="",0,$AB9)+IF($AC$7="",0,$AC9)+IF($AD$7="",0,$AD9)+IF($AE$7="",0,$AE9)</f>
        <v>0</v>
      </c>
    </row>
    <row r="10">
      <c r="A10" s="50" t="str">
        <f>IF(Lista!B3="","",Lista!B3)</f>
        <v>ARBOLEDA OSORIO MARIA CAMILA</v>
      </c>
      <c r="B10" s="52"/>
      <c r="C10" s="52"/>
      <c r="D10" s="52"/>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49">
        <f t="shared" ref="AF10:AF73" si="0">IF($B$7="",0,$B10)+IF($C$7="",0,$C10)+IF($D$7="",0,$D10)+IF($E$7="",0,$E10)+IF($F$7="",0,$F10)+IF($G$7="",0,$G10)+IF($H$7="",0,$H10)+IF($I$7="",0,$I10)+IF($J$7="",0,$J10)+IF($K$7="",0,$K10)+IF($L$7="",0,$L10)+IF($M$7="",0,$M10)+IF($N$7="",0,$N10)+IF($O$7="",0,$O10)+IF($P$7="",0,$P10)+IF($Q$7="",0,$Q10)+IF($R$7="",0,$R10)+IF($S$7="",0,$S10)+IF($T$7="",0,$T10)+IF($U$7="",0,$U10)+IF($V$7="",0,$V10)+IF($W$7="",0,$W10)+IF($X$7="",0,$X10)+IF($Y$7="",0,$Y10)+IF($Z$7="",0,$Z10)+IF($AA$7="",0,$AA10)+IF($AB$7="",0,$AB10)+IF($AC$7="",0,$AC10)+IF($AD$7="",0,$AD10)+IF($AE$7="",0,$AE10)</f>
        <v>0</v>
      </c>
    </row>
    <row r="11">
      <c r="A11" s="50" t="str">
        <f>IF(Lista!B4="","",Lista!B4)</f>
        <v>ARREDONDO MESA SAMUEL</v>
      </c>
      <c r="B11" s="52"/>
      <c r="C11" s="52"/>
      <c r="D11" s="52"/>
      <c r="E11" s="52"/>
      <c r="F11" s="52"/>
      <c r="G11" s="52"/>
      <c r="H11" s="52"/>
      <c r="I11" s="52"/>
      <c r="J11" s="52"/>
      <c r="K11" s="52"/>
      <c r="L11" s="52"/>
      <c r="M11" s="52"/>
      <c r="N11" s="52"/>
      <c r="O11" s="52"/>
      <c r="P11" s="52"/>
      <c r="Q11" s="52"/>
      <c r="R11" s="52"/>
      <c r="S11" s="52"/>
      <c r="T11" s="52"/>
      <c r="U11" s="52"/>
      <c r="V11" s="52"/>
      <c r="W11" s="52"/>
      <c r="X11" s="52"/>
      <c r="Y11" s="52"/>
      <c r="Z11" s="52"/>
      <c r="AA11" s="52"/>
      <c r="AB11" s="52"/>
      <c r="AC11" s="52"/>
      <c r="AD11" s="52"/>
      <c r="AE11" s="52"/>
      <c r="AF11" s="49">
        <f t="shared" si="0"/>
        <v>0</v>
      </c>
    </row>
    <row r="12">
      <c r="A12" s="50" t="str">
        <f>IF(Lista!B5="","",Lista!B5)</f>
        <v>BENITEZ ARCIA TAYLOR STEVEN</v>
      </c>
      <c r="B12" s="52"/>
      <c r="C12" s="52"/>
      <c r="D12" s="52"/>
      <c r="E12" s="52"/>
      <c r="F12" s="52"/>
      <c r="G12" s="52"/>
      <c r="H12" s="52"/>
      <c r="I12" s="52"/>
      <c r="J12" s="52"/>
      <c r="K12" s="52"/>
      <c r="L12" s="52"/>
      <c r="M12" s="52"/>
      <c r="N12" s="52"/>
      <c r="O12" s="52"/>
      <c r="P12" s="52"/>
      <c r="Q12" s="53"/>
      <c r="R12" s="52"/>
      <c r="S12" s="52"/>
      <c r="T12" s="52"/>
      <c r="U12" s="52"/>
      <c r="V12" s="52"/>
      <c r="W12" s="52"/>
      <c r="X12" s="52"/>
      <c r="Y12" s="52"/>
      <c r="Z12" s="52"/>
      <c r="AA12" s="52"/>
      <c r="AB12" s="52"/>
      <c r="AC12" s="52"/>
      <c r="AD12" s="52"/>
      <c r="AE12" s="52"/>
      <c r="AF12" s="49">
        <f t="shared" si="0"/>
        <v>0</v>
      </c>
    </row>
    <row r="13">
      <c r="A13" s="50" t="str">
        <f>IF(Lista!B6="","",Lista!B6)</f>
        <v>BERNA LOPEZ JUAN ANDRES</v>
      </c>
      <c r="B13" s="52"/>
      <c r="C13" s="52"/>
      <c r="D13" s="52"/>
      <c r="E13" s="52"/>
      <c r="F13" s="52"/>
      <c r="G13" s="52"/>
      <c r="H13" s="52"/>
      <c r="I13" s="52"/>
      <c r="J13" s="52"/>
      <c r="K13" s="52"/>
      <c r="L13" s="52"/>
      <c r="M13" s="52"/>
      <c r="N13" s="52"/>
      <c r="O13" s="52"/>
      <c r="P13" s="52"/>
      <c r="Q13" s="52"/>
      <c r="R13" s="52"/>
      <c r="S13" s="52"/>
      <c r="T13" s="52"/>
      <c r="U13" s="52"/>
      <c r="V13" s="52"/>
      <c r="W13" s="52"/>
      <c r="X13" s="52"/>
      <c r="Y13" s="52"/>
      <c r="Z13" s="52"/>
      <c r="AA13" s="52"/>
      <c r="AB13" s="52"/>
      <c r="AC13" s="52"/>
      <c r="AD13" s="52"/>
      <c r="AE13" s="52"/>
      <c r="AF13" s="49">
        <f t="shared" si="0"/>
        <v>0</v>
      </c>
    </row>
    <row r="14">
      <c r="A14" s="50" t="str">
        <f>IF(Lista!B7="","",Lista!B7)</f>
        <v>BETANCUR ARIAZ ANDRES EDUARDO</v>
      </c>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49">
        <f t="shared" si="0"/>
        <v>0</v>
      </c>
    </row>
    <row r="15">
      <c r="A15" s="50" t="str">
        <f>IF(Lista!B8="","",Lista!B8)</f>
        <v xml:space="preserve">CARVAJAL ESPINOSA NICOL SOFIA </v>
      </c>
      <c r="B15" s="52"/>
      <c r="C15" s="52"/>
      <c r="D15" s="52"/>
      <c r="E15" s="52"/>
      <c r="F15" s="52"/>
      <c r="G15" s="52"/>
      <c r="H15" s="52"/>
      <c r="I15" s="52"/>
      <c r="J15" s="52"/>
      <c r="K15" s="52"/>
      <c r="L15" s="52"/>
      <c r="M15" s="52"/>
      <c r="N15" s="52"/>
      <c r="O15" s="52"/>
      <c r="P15" s="52"/>
      <c r="Q15" s="52"/>
      <c r="R15" s="52"/>
      <c r="S15" s="52"/>
      <c r="T15" s="52"/>
      <c r="U15" s="52"/>
      <c r="V15" s="52"/>
      <c r="W15" s="52"/>
      <c r="X15" s="52"/>
      <c r="Y15" s="52"/>
      <c r="Z15" s="52"/>
      <c r="AA15" s="52"/>
      <c r="AB15" s="52"/>
      <c r="AC15" s="52"/>
      <c r="AD15" s="52"/>
      <c r="AE15" s="52"/>
      <c r="AF15" s="49">
        <f t="shared" si="0"/>
        <v>0</v>
      </c>
    </row>
    <row r="16">
      <c r="A16" s="50" t="str">
        <f>IF(Lista!B9="","",Lista!B9)</f>
        <v>CASTRILLON GALEANO LUISA FERNANDA</v>
      </c>
      <c r="B16" s="52"/>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49">
        <f t="shared" si="0"/>
        <v>0</v>
      </c>
    </row>
    <row r="17">
      <c r="A17" s="50" t="str">
        <f>IF(Lista!B10="","",Lista!B10)</f>
        <v xml:space="preserve">CORDERO BALLESTEROS SALVATORE </v>
      </c>
      <c r="B17" s="52"/>
      <c r="C17" s="52"/>
      <c r="D17" s="52"/>
      <c r="E17" s="52"/>
      <c r="F17" s="52"/>
      <c r="G17" s="52"/>
      <c r="H17" s="52"/>
      <c r="I17" s="52"/>
      <c r="J17" s="52"/>
      <c r="K17" s="52"/>
      <c r="L17" s="52"/>
      <c r="M17" s="52"/>
      <c r="N17" s="52"/>
      <c r="O17" s="52"/>
      <c r="P17" s="52"/>
      <c r="Q17" s="52"/>
      <c r="R17" s="52"/>
      <c r="S17" s="52"/>
      <c r="T17" s="52"/>
      <c r="U17" s="52"/>
      <c r="V17" s="52"/>
      <c r="W17" s="52"/>
      <c r="X17" s="52"/>
      <c r="Y17" s="52"/>
      <c r="Z17" s="52"/>
      <c r="AA17" s="52"/>
      <c r="AB17" s="52"/>
      <c r="AC17" s="52"/>
      <c r="AD17" s="52"/>
      <c r="AE17" s="52"/>
      <c r="AF17" s="49">
        <f t="shared" si="0"/>
        <v>0</v>
      </c>
    </row>
    <row r="18">
      <c r="A18" s="50" t="str">
        <f>IF(Lista!B11="","",Lista!B11)</f>
        <v>DIOSA ORTIZ JOHAN SNEIDER</v>
      </c>
      <c r="B18" s="52"/>
      <c r="C18" s="52"/>
      <c r="D18" s="52"/>
      <c r="E18" s="52"/>
      <c r="F18" s="52"/>
      <c r="G18" s="52"/>
      <c r="H18" s="52"/>
      <c r="I18" s="52"/>
      <c r="J18" s="52"/>
      <c r="K18" s="52"/>
      <c r="L18" s="52"/>
      <c r="M18" s="52"/>
      <c r="N18" s="52"/>
      <c r="O18" s="52"/>
      <c r="P18" s="52"/>
      <c r="Q18" s="52"/>
      <c r="R18" s="52"/>
      <c r="S18" s="52"/>
      <c r="T18" s="52"/>
      <c r="U18" s="52"/>
      <c r="V18" s="52"/>
      <c r="W18" s="52"/>
      <c r="X18" s="52"/>
      <c r="Y18" s="52"/>
      <c r="Z18" s="52"/>
      <c r="AA18" s="52"/>
      <c r="AB18" s="52"/>
      <c r="AC18" s="52"/>
      <c r="AD18" s="52"/>
      <c r="AE18" s="52"/>
      <c r="AF18" s="49">
        <f t="shared" si="0"/>
        <v>0</v>
      </c>
    </row>
    <row r="19">
      <c r="A19" s="50" t="str">
        <f>IF(Lista!B12="","",Lista!B12)</f>
        <v>ECHAVARRIA MONTOYA ANA LUCIA</v>
      </c>
      <c r="B19" s="52"/>
      <c r="C19" s="52"/>
      <c r="D19" s="52"/>
      <c r="E19" s="52"/>
      <c r="F19" s="52"/>
      <c r="G19" s="52"/>
      <c r="H19" s="52"/>
      <c r="I19" s="52"/>
      <c r="J19" s="52"/>
      <c r="K19" s="52"/>
      <c r="L19" s="52"/>
      <c r="M19" s="52"/>
      <c r="N19" s="52"/>
      <c r="O19" s="52"/>
      <c r="P19" s="52"/>
      <c r="Q19" s="52"/>
      <c r="R19" s="52"/>
      <c r="S19" s="52"/>
      <c r="T19" s="52"/>
      <c r="U19" s="52"/>
      <c r="V19" s="52"/>
      <c r="W19" s="52"/>
      <c r="X19" s="52"/>
      <c r="Y19" s="52"/>
      <c r="Z19" s="52"/>
      <c r="AA19" s="52"/>
      <c r="AB19" s="52"/>
      <c r="AC19" s="52"/>
      <c r="AD19" s="52"/>
      <c r="AE19" s="52"/>
      <c r="AF19" s="49">
        <f t="shared" si="0"/>
        <v>0</v>
      </c>
    </row>
    <row r="20">
      <c r="A20" s="50" t="str">
        <f>IF(Lista!B13="","",Lista!B13)</f>
        <v>FRANCO BOLIVAR MARIA CAMILA</v>
      </c>
      <c r="B20" s="52"/>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49">
        <f t="shared" si="0"/>
        <v>0</v>
      </c>
    </row>
    <row r="21">
      <c r="A21" s="50" t="str">
        <f>IF(Lista!B14="","",Lista!B14)</f>
        <v>GALLEGO VIDAL SOFIA</v>
      </c>
      <c r="B21" s="52"/>
      <c r="C21" s="52"/>
      <c r="D21" s="52"/>
      <c r="E21" s="52"/>
      <c r="F21" s="5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49">
        <f t="shared" si="0"/>
        <v>0</v>
      </c>
    </row>
    <row r="22">
      <c r="A22" s="50" t="str">
        <f>IF(Lista!B15="","",Lista!B15)</f>
        <v xml:space="preserve">GOMEZ BETIN MATIAS </v>
      </c>
      <c r="B22" s="52"/>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2"/>
      <c r="AE22" s="52"/>
      <c r="AF22" s="49">
        <f t="shared" si="0"/>
        <v>0</v>
      </c>
    </row>
    <row r="23">
      <c r="A23" s="50" t="str">
        <f>IF(Lista!B16="","",Lista!B16)</f>
        <v>GOMEZ OLAYA ANDRES FELIPE</v>
      </c>
      <c r="B23" s="52"/>
      <c r="C23" s="52"/>
      <c r="D23" s="52"/>
      <c r="E23" s="52"/>
      <c r="F23" s="52"/>
      <c r="G23" s="52"/>
      <c r="H23" s="52"/>
      <c r="I23" s="52"/>
      <c r="J23" s="52"/>
      <c r="K23" s="52"/>
      <c r="L23" s="52"/>
      <c r="M23" s="52"/>
      <c r="N23" s="52"/>
      <c r="O23" s="52"/>
      <c r="P23" s="52"/>
      <c r="Q23" s="52"/>
      <c r="R23" s="52"/>
      <c r="S23" s="52"/>
      <c r="T23" s="52"/>
      <c r="U23" s="52"/>
      <c r="V23" s="52"/>
      <c r="W23" s="52"/>
      <c r="X23" s="52"/>
      <c r="Y23" s="52"/>
      <c r="Z23" s="52"/>
      <c r="AA23" s="52"/>
      <c r="AB23" s="52"/>
      <c r="AC23" s="52"/>
      <c r="AD23" s="52"/>
      <c r="AE23" s="52"/>
      <c r="AF23" s="49">
        <f t="shared" si="0"/>
        <v>0</v>
      </c>
    </row>
    <row r="24">
      <c r="A24" s="50" t="str">
        <f>IF(Lista!B17="","",Lista!B17)</f>
        <v xml:space="preserve">GONZALEZ MONTES LUCIANA </v>
      </c>
      <c r="B24" s="52"/>
      <c r="C24" s="52"/>
      <c r="D24" s="52"/>
      <c r="E24" s="52"/>
      <c r="F24" s="52"/>
      <c r="G24" s="52"/>
      <c r="H24" s="52"/>
      <c r="I24" s="52"/>
      <c r="J24" s="52"/>
      <c r="K24" s="52"/>
      <c r="L24" s="52"/>
      <c r="M24" s="52"/>
      <c r="N24" s="52"/>
      <c r="O24" s="52"/>
      <c r="P24" s="52"/>
      <c r="Q24" s="52"/>
      <c r="R24" s="52"/>
      <c r="S24" s="52"/>
      <c r="T24" s="52"/>
      <c r="U24" s="52"/>
      <c r="V24" s="52"/>
      <c r="W24" s="52"/>
      <c r="X24" s="52"/>
      <c r="Y24" s="52"/>
      <c r="Z24" s="52"/>
      <c r="AA24" s="52"/>
      <c r="AB24" s="52"/>
      <c r="AC24" s="52"/>
      <c r="AD24" s="52"/>
      <c r="AE24" s="52"/>
      <c r="AF24" s="49">
        <f t="shared" si="0"/>
        <v>0</v>
      </c>
    </row>
    <row r="25">
      <c r="A25" s="50" t="str">
        <f>IF(Lista!B18="","",Lista!B18)</f>
        <v>HERNANDEZ ORTIZ EMILIANO</v>
      </c>
      <c r="B25" s="52"/>
      <c r="C25" s="52"/>
      <c r="D25" s="52"/>
      <c r="E25" s="52"/>
      <c r="F25" s="52"/>
      <c r="G25" s="52"/>
      <c r="H25" s="52"/>
      <c r="I25" s="52"/>
      <c r="J25" s="52"/>
      <c r="K25" s="52"/>
      <c r="L25" s="52"/>
      <c r="M25" s="52"/>
      <c r="N25" s="52"/>
      <c r="O25" s="52"/>
      <c r="P25" s="52"/>
      <c r="Q25" s="52"/>
      <c r="R25" s="52"/>
      <c r="S25" s="52"/>
      <c r="T25" s="52"/>
      <c r="U25" s="52"/>
      <c r="V25" s="52"/>
      <c r="W25" s="52"/>
      <c r="X25" s="52"/>
      <c r="Y25" s="52"/>
      <c r="Z25" s="52"/>
      <c r="AA25" s="52"/>
      <c r="AB25" s="52"/>
      <c r="AC25" s="52"/>
      <c r="AD25" s="52"/>
      <c r="AE25" s="52"/>
      <c r="AF25" s="49">
        <f t="shared" si="0"/>
        <v>0</v>
      </c>
    </row>
    <row r="26">
      <c r="A26" s="50" t="str">
        <f>IF(Lista!B19="","",Lista!B19)</f>
        <v>HERRERA VARGAS MARIA JOSE</v>
      </c>
      <c r="B26" s="52"/>
      <c r="C26" s="52"/>
      <c r="D26" s="52"/>
      <c r="E26" s="52"/>
      <c r="F26" s="52"/>
      <c r="G26" s="52"/>
      <c r="H26" s="52"/>
      <c r="I26" s="52"/>
      <c r="J26" s="52"/>
      <c r="K26" s="52"/>
      <c r="L26" s="52"/>
      <c r="M26" s="52"/>
      <c r="N26" s="52"/>
      <c r="O26" s="52"/>
      <c r="P26" s="52"/>
      <c r="Q26" s="52"/>
      <c r="R26" s="52"/>
      <c r="S26" s="52"/>
      <c r="T26" s="52"/>
      <c r="U26" s="52"/>
      <c r="V26" s="52"/>
      <c r="W26" s="52"/>
      <c r="X26" s="52"/>
      <c r="Y26" s="52"/>
      <c r="Z26" s="52"/>
      <c r="AA26" s="52"/>
      <c r="AB26" s="52"/>
      <c r="AC26" s="52"/>
      <c r="AD26" s="52"/>
      <c r="AE26" s="52"/>
      <c r="AF26" s="49">
        <f t="shared" si="0"/>
        <v>0</v>
      </c>
    </row>
    <row r="27">
      <c r="A27" s="50" t="str">
        <f>IF(Lista!B20="","",Lista!B20)</f>
        <v>HIGUITA ARROYAVE MARIA JOSE</v>
      </c>
      <c r="B27" s="52"/>
      <c r="C27" s="52"/>
      <c r="D27" s="52"/>
      <c r="E27" s="52"/>
      <c r="F27" s="52"/>
      <c r="G27" s="52"/>
      <c r="H27" s="52"/>
      <c r="I27" s="52"/>
      <c r="J27" s="52"/>
      <c r="K27" s="52"/>
      <c r="L27" s="52"/>
      <c r="M27" s="52"/>
      <c r="N27" s="52"/>
      <c r="O27" s="52"/>
      <c r="P27" s="52"/>
      <c r="Q27" s="52"/>
      <c r="R27" s="52"/>
      <c r="S27" s="52"/>
      <c r="T27" s="52"/>
      <c r="U27" s="52"/>
      <c r="V27" s="52"/>
      <c r="W27" s="52"/>
      <c r="X27" s="52"/>
      <c r="Y27" s="52"/>
      <c r="Z27" s="52"/>
      <c r="AA27" s="52"/>
      <c r="AB27" s="52"/>
      <c r="AC27" s="52"/>
      <c r="AD27" s="52"/>
      <c r="AE27" s="52"/>
      <c r="AF27" s="49">
        <f t="shared" si="0"/>
        <v>0</v>
      </c>
    </row>
    <row r="28">
      <c r="A28" s="50" t="str">
        <f>IF(Lista!B21="","",Lista!B21)</f>
        <v>JIMENEZ CELESTINO LUIS GUILLERMO</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49">
        <f t="shared" si="0"/>
        <v>0</v>
      </c>
    </row>
    <row r="29">
      <c r="A29" s="50" t="str">
        <f>IF(Lista!B22="","",Lista!B22)</f>
        <v>LARREA TABORDA VERONICA</v>
      </c>
      <c r="B29" s="52"/>
      <c r="C29" s="52"/>
      <c r="D29" s="52"/>
      <c r="E29" s="52"/>
      <c r="F29" s="52"/>
      <c r="G29" s="52"/>
      <c r="H29" s="52"/>
      <c r="I29" s="52"/>
      <c r="J29" s="52"/>
      <c r="K29" s="52"/>
      <c r="L29" s="52"/>
      <c r="M29" s="52"/>
      <c r="N29" s="52"/>
      <c r="O29" s="52"/>
      <c r="P29" s="52"/>
      <c r="Q29" s="52"/>
      <c r="R29" s="52"/>
      <c r="S29" s="52"/>
      <c r="T29" s="52"/>
      <c r="U29" s="52"/>
      <c r="V29" s="52"/>
      <c r="W29" s="52"/>
      <c r="X29" s="52"/>
      <c r="Y29" s="52"/>
      <c r="Z29" s="52"/>
      <c r="AA29" s="52"/>
      <c r="AB29" s="52"/>
      <c r="AC29" s="52"/>
      <c r="AD29" s="52"/>
      <c r="AE29" s="52"/>
      <c r="AF29" s="49">
        <f t="shared" si="0"/>
        <v>0</v>
      </c>
    </row>
    <row r="30">
      <c r="A30" s="50" t="str">
        <f>IF(Lista!B23="","",Lista!B23)</f>
        <v>MARTINEZ CONTRERAS DIANA MARIA</v>
      </c>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49">
        <f t="shared" si="0"/>
        <v>0</v>
      </c>
    </row>
    <row r="31">
      <c r="A31" s="50" t="str">
        <f>IF(Lista!B24="","",Lista!B24)</f>
        <v>MEDINA DAZA EMANUEL</v>
      </c>
      <c r="B31" s="52"/>
      <c r="C31" s="52"/>
      <c r="D31" s="52"/>
      <c r="E31" s="52"/>
      <c r="F31" s="52"/>
      <c r="G31" s="52"/>
      <c r="H31" s="52"/>
      <c r="I31" s="52"/>
      <c r="J31" s="52"/>
      <c r="K31" s="52"/>
      <c r="L31" s="52"/>
      <c r="M31" s="52"/>
      <c r="N31" s="52"/>
      <c r="O31" s="52"/>
      <c r="P31" s="52"/>
      <c r="Q31" s="52"/>
      <c r="R31" s="52"/>
      <c r="S31" s="52"/>
      <c r="T31" s="52"/>
      <c r="U31" s="52"/>
      <c r="V31" s="52"/>
      <c r="W31" s="52"/>
      <c r="X31" s="52"/>
      <c r="Y31" s="52"/>
      <c r="Z31" s="52"/>
      <c r="AA31" s="52"/>
      <c r="AB31" s="52"/>
      <c r="AC31" s="52"/>
      <c r="AD31" s="52"/>
      <c r="AE31" s="52"/>
      <c r="AF31" s="49">
        <f t="shared" si="0"/>
        <v>0</v>
      </c>
    </row>
    <row r="32">
      <c r="A32" s="50" t="str">
        <f>IF(Lista!B25="","",Lista!B25)</f>
        <v>MIRANDA OVIEDO JUAN PABLO</v>
      </c>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49">
        <f t="shared" si="0"/>
        <v>0</v>
      </c>
    </row>
    <row r="33">
      <c r="A33" s="50" t="str">
        <f>IF(Lista!B26="","",Lista!B26)</f>
        <v>MONTOYA ANGEL MELISA</v>
      </c>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49">
        <f t="shared" si="0"/>
        <v>0</v>
      </c>
    </row>
    <row r="34">
      <c r="A34" s="50" t="str">
        <f>IF(Lista!B27="","",Lista!B27)</f>
        <v>MORALES LOPERA NICOLAS JAIR</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49">
        <f t="shared" si="0"/>
        <v>0</v>
      </c>
    </row>
    <row r="35">
      <c r="A35" s="50" t="str">
        <f>IF(Lista!B28="","",Lista!B28)</f>
        <v xml:space="preserve">MUÑOZ PACHECO MARIANGEL </v>
      </c>
      <c r="B35" s="52"/>
      <c r="C35" s="52"/>
      <c r="D35" s="52"/>
      <c r="E35" s="52"/>
      <c r="F35" s="52"/>
      <c r="G35" s="52"/>
      <c r="H35" s="52"/>
      <c r="I35" s="52"/>
      <c r="J35" s="52"/>
      <c r="K35" s="52"/>
      <c r="L35" s="52"/>
      <c r="M35" s="52"/>
      <c r="N35" s="52"/>
      <c r="O35" s="52"/>
      <c r="P35" s="52"/>
      <c r="Q35" s="52"/>
      <c r="R35" s="52"/>
      <c r="S35" s="52"/>
      <c r="T35" s="52"/>
      <c r="U35" s="52"/>
      <c r="V35" s="52"/>
      <c r="W35" s="52"/>
      <c r="X35" s="52"/>
      <c r="Y35" s="52"/>
      <c r="Z35" s="52"/>
      <c r="AA35" s="52"/>
      <c r="AB35" s="52"/>
      <c r="AC35" s="52"/>
      <c r="AD35" s="52"/>
      <c r="AE35" s="52"/>
      <c r="AF35" s="49">
        <f t="shared" si="0"/>
        <v>0</v>
      </c>
    </row>
    <row r="36">
      <c r="A36" s="50" t="str">
        <f>IF(Lista!B29="","",Lista!B29)</f>
        <v>MUÑOZ TABORDA JOSE GABRIEL</v>
      </c>
      <c r="B36" s="52"/>
      <c r="C36" s="52"/>
      <c r="D36" s="52"/>
      <c r="E36" s="52"/>
      <c r="F36" s="52"/>
      <c r="G36" s="52"/>
      <c r="H36" s="52"/>
      <c r="I36" s="52"/>
      <c r="J36" s="52"/>
      <c r="K36" s="52"/>
      <c r="L36" s="52"/>
      <c r="M36" s="52"/>
      <c r="N36" s="52"/>
      <c r="O36" s="52"/>
      <c r="P36" s="52"/>
      <c r="Q36" s="52"/>
      <c r="R36" s="52"/>
      <c r="S36" s="52"/>
      <c r="T36" s="52"/>
      <c r="U36" s="52"/>
      <c r="V36" s="52"/>
      <c r="W36" s="52"/>
      <c r="X36" s="52"/>
      <c r="Y36" s="52"/>
      <c r="Z36" s="52"/>
      <c r="AA36" s="52"/>
      <c r="AB36" s="52"/>
      <c r="AC36" s="52"/>
      <c r="AD36" s="52"/>
      <c r="AE36" s="52"/>
      <c r="AF36" s="49">
        <f t="shared" si="0"/>
        <v>0</v>
      </c>
    </row>
    <row r="37">
      <c r="A37" s="50" t="str">
        <f>IF(Lista!B30="","",Lista!B30)</f>
        <v>NARANJO TANGARIFE CAMILA</v>
      </c>
      <c r="B37" s="52"/>
      <c r="C37" s="52"/>
      <c r="D37" s="52"/>
      <c r="E37" s="52"/>
      <c r="F37" s="52"/>
      <c r="G37" s="52"/>
      <c r="H37" s="52"/>
      <c r="I37" s="52"/>
      <c r="J37" s="52"/>
      <c r="K37" s="52"/>
      <c r="L37" s="52"/>
      <c r="M37" s="52"/>
      <c r="N37" s="52"/>
      <c r="O37" s="52"/>
      <c r="P37" s="52"/>
      <c r="Q37" s="52"/>
      <c r="R37" s="52"/>
      <c r="S37" s="52"/>
      <c r="T37" s="52"/>
      <c r="U37" s="52"/>
      <c r="V37" s="52"/>
      <c r="W37" s="52"/>
      <c r="X37" s="52"/>
      <c r="Y37" s="52"/>
      <c r="Z37" s="52"/>
      <c r="AA37" s="52"/>
      <c r="AB37" s="52"/>
      <c r="AC37" s="52"/>
      <c r="AD37" s="52"/>
      <c r="AE37" s="52"/>
      <c r="AF37" s="49">
        <f t="shared" si="0"/>
        <v>0</v>
      </c>
    </row>
    <row r="38">
      <c r="A38" s="50" t="str">
        <f>IF(Lista!B31="","",Lista!B31)</f>
        <v xml:space="preserve">ORTIZ BEDOYA  ANA MARIA</v>
      </c>
      <c r="B38" s="52"/>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49">
        <f t="shared" si="0"/>
        <v>0</v>
      </c>
    </row>
    <row r="39">
      <c r="A39" s="50" t="str">
        <f>IF(Lista!B32="","",Lista!B32)</f>
        <v>PADILLA DURANGO JESUS DAVID</v>
      </c>
      <c r="B39" s="52"/>
      <c r="C39" s="52"/>
      <c r="D39" s="52"/>
      <c r="E39" s="52"/>
      <c r="F39" s="52"/>
      <c r="G39" s="52"/>
      <c r="H39" s="52"/>
      <c r="I39" s="52"/>
      <c r="J39" s="52"/>
      <c r="K39" s="52"/>
      <c r="L39" s="52"/>
      <c r="M39" s="52"/>
      <c r="N39" s="52"/>
      <c r="O39" s="52"/>
      <c r="P39" s="52"/>
      <c r="Q39" s="52"/>
      <c r="R39" s="52"/>
      <c r="S39" s="52"/>
      <c r="T39" s="52"/>
      <c r="U39" s="52"/>
      <c r="V39" s="52"/>
      <c r="W39" s="52"/>
      <c r="X39" s="52"/>
      <c r="Y39" s="52"/>
      <c r="Z39" s="52"/>
      <c r="AA39" s="52"/>
      <c r="AB39" s="52"/>
      <c r="AC39" s="52"/>
      <c r="AD39" s="52"/>
      <c r="AE39" s="52"/>
      <c r="AF39" s="49">
        <f t="shared" si="0"/>
        <v>0</v>
      </c>
    </row>
    <row r="40">
      <c r="A40" s="50" t="str">
        <f>IF(Lista!B33="","",Lista!B33)</f>
        <v>PALACIOS OSPINA YORLEIDYS</v>
      </c>
      <c r="B40" s="52"/>
      <c r="C40" s="52"/>
      <c r="D40" s="52"/>
      <c r="E40" s="52"/>
      <c r="F40" s="52"/>
      <c r="G40" s="52"/>
      <c r="H40" s="52"/>
      <c r="I40" s="52"/>
      <c r="J40" s="52"/>
      <c r="K40" s="52"/>
      <c r="L40" s="52"/>
      <c r="M40" s="52"/>
      <c r="N40" s="52"/>
      <c r="O40" s="52"/>
      <c r="P40" s="52"/>
      <c r="Q40" s="52"/>
      <c r="R40" s="52"/>
      <c r="S40" s="52"/>
      <c r="T40" s="52"/>
      <c r="U40" s="52"/>
      <c r="V40" s="52"/>
      <c r="W40" s="52"/>
      <c r="X40" s="52"/>
      <c r="Y40" s="52"/>
      <c r="Z40" s="52"/>
      <c r="AA40" s="52"/>
      <c r="AB40" s="52"/>
      <c r="AC40" s="52"/>
      <c r="AD40" s="52"/>
      <c r="AE40" s="52"/>
      <c r="AF40" s="49">
        <f t="shared" si="0"/>
        <v>0</v>
      </c>
    </row>
    <row r="41">
      <c r="A41" s="50" t="str">
        <f>IF(Lista!B34="","",Lista!B34)</f>
        <v>PARRA VELEZ ISABELLA</v>
      </c>
      <c r="B41" s="52"/>
      <c r="C41" s="52"/>
      <c r="D41" s="52"/>
      <c r="E41" s="52"/>
      <c r="F41" s="52"/>
      <c r="G41" s="52"/>
      <c r="H41" s="52"/>
      <c r="I41" s="52"/>
      <c r="J41" s="52"/>
      <c r="K41" s="52"/>
      <c r="L41" s="52"/>
      <c r="M41" s="52"/>
      <c r="N41" s="52"/>
      <c r="O41" s="52"/>
      <c r="P41" s="52"/>
      <c r="Q41" s="52"/>
      <c r="R41" s="52"/>
      <c r="S41" s="52"/>
      <c r="T41" s="52"/>
      <c r="U41" s="52"/>
      <c r="V41" s="52"/>
      <c r="W41" s="52"/>
      <c r="X41" s="52"/>
      <c r="Y41" s="52"/>
      <c r="Z41" s="52"/>
      <c r="AA41" s="52"/>
      <c r="AB41" s="52"/>
      <c r="AC41" s="52"/>
      <c r="AD41" s="52"/>
      <c r="AE41" s="52"/>
      <c r="AF41" s="49">
        <f t="shared" si="0"/>
        <v>0</v>
      </c>
    </row>
    <row r="42">
      <c r="A42" s="50" t="str">
        <f>IF(Lista!B35="","",Lista!B35)</f>
        <v>PENAGOS MORENO ANA SOFIA</v>
      </c>
      <c r="B42" s="52"/>
      <c r="C42" s="52"/>
      <c r="D42" s="52"/>
      <c r="E42" s="52"/>
      <c r="F42" s="52"/>
      <c r="G42" s="52"/>
      <c r="H42" s="52"/>
      <c r="I42" s="52"/>
      <c r="J42" s="52"/>
      <c r="K42" s="52"/>
      <c r="L42" s="52"/>
      <c r="M42" s="52"/>
      <c r="N42" s="52"/>
      <c r="O42" s="52"/>
      <c r="P42" s="52"/>
      <c r="Q42" s="52"/>
      <c r="R42" s="52"/>
      <c r="S42" s="52"/>
      <c r="T42" s="52"/>
      <c r="U42" s="52"/>
      <c r="V42" s="52"/>
      <c r="W42" s="52"/>
      <c r="X42" s="52"/>
      <c r="Y42" s="52"/>
      <c r="Z42" s="52"/>
      <c r="AA42" s="52"/>
      <c r="AB42" s="52"/>
      <c r="AC42" s="52"/>
      <c r="AD42" s="52"/>
      <c r="AE42" s="52"/>
      <c r="AF42" s="49">
        <f t="shared" si="0"/>
        <v>0</v>
      </c>
    </row>
    <row r="43">
      <c r="A43" s="50" t="str">
        <f>IF(Lista!B36="","",Lista!B36)</f>
        <v>PENAGOS TABORDA SUSANA</v>
      </c>
      <c r="B43" s="52"/>
      <c r="C43" s="52"/>
      <c r="D43" s="52"/>
      <c r="E43" s="52"/>
      <c r="F43" s="52"/>
      <c r="G43" s="52"/>
      <c r="H43" s="52"/>
      <c r="I43" s="52"/>
      <c r="J43" s="52"/>
      <c r="K43" s="52"/>
      <c r="L43" s="52"/>
      <c r="M43" s="52"/>
      <c r="N43" s="52"/>
      <c r="O43" s="52"/>
      <c r="P43" s="52"/>
      <c r="Q43" s="52"/>
      <c r="R43" s="52"/>
      <c r="S43" s="52"/>
      <c r="T43" s="52"/>
      <c r="U43" s="52"/>
      <c r="V43" s="52"/>
      <c r="W43" s="52"/>
      <c r="X43" s="52"/>
      <c r="Y43" s="52"/>
      <c r="Z43" s="52"/>
      <c r="AA43" s="52"/>
      <c r="AB43" s="52"/>
      <c r="AC43" s="52"/>
      <c r="AD43" s="52"/>
      <c r="AE43" s="52"/>
      <c r="AF43" s="49">
        <f t="shared" si="0"/>
        <v>0</v>
      </c>
    </row>
    <row r="44">
      <c r="A44" s="50" t="str">
        <f>IF(Lista!B37="","",Lista!B37)</f>
        <v>PLAZA PRETELT EMILY SOFIA</v>
      </c>
      <c r="B44" s="52"/>
      <c r="C44" s="52"/>
      <c r="D44" s="52"/>
      <c r="E44" s="52"/>
      <c r="F44" s="52"/>
      <c r="G44" s="52"/>
      <c r="H44" s="52"/>
      <c r="I44" s="52"/>
      <c r="J44" s="52"/>
      <c r="K44" s="52"/>
      <c r="L44" s="52"/>
      <c r="M44" s="52"/>
      <c r="N44" s="52"/>
      <c r="O44" s="52"/>
      <c r="P44" s="52"/>
      <c r="Q44" s="52"/>
      <c r="R44" s="52"/>
      <c r="S44" s="52"/>
      <c r="T44" s="52"/>
      <c r="U44" s="52"/>
      <c r="V44" s="52"/>
      <c r="W44" s="52"/>
      <c r="X44" s="52"/>
      <c r="Y44" s="52"/>
      <c r="Z44" s="52"/>
      <c r="AA44" s="52"/>
      <c r="AB44" s="52"/>
      <c r="AC44" s="52"/>
      <c r="AD44" s="52"/>
      <c r="AE44" s="52"/>
      <c r="AF44" s="49">
        <f t="shared" si="0"/>
        <v>0</v>
      </c>
    </row>
    <row r="45">
      <c r="A45" s="50" t="str">
        <f>IF(Lista!B38="","",Lista!B38)</f>
        <v>QUIÑONEZ VILLA YOEL SEBASTIAN</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49">
        <f t="shared" si="0"/>
        <v>0</v>
      </c>
    </row>
    <row r="46">
      <c r="A46" s="50" t="str">
        <f>IF(Lista!B39="","",Lista!B39)</f>
        <v>RAIGOZA GALEANO SAMUEL</v>
      </c>
      <c r="B46" s="52"/>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49">
        <f t="shared" si="0"/>
        <v>0</v>
      </c>
    </row>
    <row r="47">
      <c r="A47" s="50" t="str">
        <f>IF(Lista!B40="","",Lista!B40)</f>
        <v>RAMIREZ RAMIREZ RONAL JESITH</v>
      </c>
      <c r="B47" s="52"/>
      <c r="C47" s="52"/>
      <c r="D47" s="52"/>
      <c r="E47" s="52"/>
      <c r="F47" s="52"/>
      <c r="G47" s="52"/>
      <c r="H47" s="52"/>
      <c r="I47" s="52"/>
      <c r="J47" s="52"/>
      <c r="K47" s="52"/>
      <c r="L47" s="52"/>
      <c r="M47" s="52"/>
      <c r="N47" s="52"/>
      <c r="O47" s="52"/>
      <c r="P47" s="52"/>
      <c r="Q47" s="52"/>
      <c r="R47" s="52"/>
      <c r="S47" s="52"/>
      <c r="T47" s="52"/>
      <c r="U47" s="52"/>
      <c r="V47" s="52"/>
      <c r="W47" s="52"/>
      <c r="X47" s="52"/>
      <c r="Y47" s="52"/>
      <c r="Z47" s="52"/>
      <c r="AA47" s="52"/>
      <c r="AB47" s="52"/>
      <c r="AC47" s="52"/>
      <c r="AD47" s="52"/>
      <c r="AE47" s="52"/>
      <c r="AF47" s="49">
        <f t="shared" si="0"/>
        <v>0</v>
      </c>
    </row>
    <row r="48">
      <c r="A48" s="50" t="str">
        <f>IF(Lista!B41="","",Lista!B41)</f>
        <v>RAMIREZ RENDON CRISTIAN DAVID</v>
      </c>
      <c r="B48" s="52"/>
      <c r="C48" s="52"/>
      <c r="D48" s="52"/>
      <c r="E48" s="52"/>
      <c r="F48" s="52"/>
      <c r="G48" s="52"/>
      <c r="H48" s="52"/>
      <c r="I48" s="52"/>
      <c r="J48" s="52"/>
      <c r="K48" s="52"/>
      <c r="L48" s="52"/>
      <c r="M48" s="52"/>
      <c r="N48" s="52"/>
      <c r="O48" s="52"/>
      <c r="P48" s="52"/>
      <c r="Q48" s="52"/>
      <c r="R48" s="52"/>
      <c r="S48" s="52"/>
      <c r="T48" s="52"/>
      <c r="U48" s="52"/>
      <c r="V48" s="52"/>
      <c r="W48" s="52"/>
      <c r="X48" s="52"/>
      <c r="Y48" s="52"/>
      <c r="Z48" s="52"/>
      <c r="AA48" s="52"/>
      <c r="AB48" s="52"/>
      <c r="AC48" s="52"/>
      <c r="AD48" s="52"/>
      <c r="AE48" s="52"/>
      <c r="AF48" s="49">
        <f t="shared" si="0"/>
        <v>0</v>
      </c>
    </row>
    <row r="49">
      <c r="A49" s="50" t="str">
        <f>IF(Lista!B42="","",Lista!B42)</f>
        <v>RESTREPO VELEZ SAMANTHA</v>
      </c>
      <c r="B49" s="52"/>
      <c r="C49" s="52"/>
      <c r="D49" s="52"/>
      <c r="E49" s="52"/>
      <c r="F49" s="52"/>
      <c r="G49" s="52"/>
      <c r="H49" s="52"/>
      <c r="I49" s="52"/>
      <c r="J49" s="52"/>
      <c r="K49" s="52"/>
      <c r="L49" s="52"/>
      <c r="M49" s="52"/>
      <c r="N49" s="52"/>
      <c r="O49" s="52"/>
      <c r="P49" s="52"/>
      <c r="Q49" s="52"/>
      <c r="R49" s="52"/>
      <c r="S49" s="52"/>
      <c r="T49" s="52"/>
      <c r="U49" s="52"/>
      <c r="V49" s="52"/>
      <c r="W49" s="52"/>
      <c r="X49" s="52"/>
      <c r="Y49" s="52"/>
      <c r="Z49" s="52"/>
      <c r="AA49" s="52"/>
      <c r="AB49" s="52"/>
      <c r="AC49" s="52"/>
      <c r="AD49" s="52"/>
      <c r="AE49" s="52"/>
      <c r="AF49" s="49">
        <f t="shared" si="0"/>
        <v>0</v>
      </c>
    </row>
    <row r="50">
      <c r="A50" s="50" t="str">
        <f>IF(Lista!B43="","",Lista!B43)</f>
        <v>RICO CORTES SAMANTHA</v>
      </c>
      <c r="B50" s="52"/>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49">
        <f t="shared" si="0"/>
        <v>0</v>
      </c>
    </row>
    <row r="51">
      <c r="A51" s="50" t="str">
        <f>IF(Lista!B44="","",Lista!B44)</f>
        <v>ROJAS LOPEZ SEBASTIAN</v>
      </c>
      <c r="B51" s="52"/>
      <c r="C51" s="52"/>
      <c r="D51" s="52"/>
      <c r="E51" s="52"/>
      <c r="F51" s="52"/>
      <c r="G51" s="52"/>
      <c r="H51" s="52"/>
      <c r="I51" s="52"/>
      <c r="J51" s="52"/>
      <c r="K51" s="52"/>
      <c r="L51" s="52"/>
      <c r="M51" s="52"/>
      <c r="N51" s="52"/>
      <c r="O51" s="52"/>
      <c r="P51" s="52"/>
      <c r="Q51" s="52"/>
      <c r="R51" s="52"/>
      <c r="S51" s="52"/>
      <c r="T51" s="52"/>
      <c r="U51" s="52"/>
      <c r="V51" s="52"/>
      <c r="W51" s="52"/>
      <c r="X51" s="52"/>
      <c r="Y51" s="52"/>
      <c r="Z51" s="52"/>
      <c r="AA51" s="52"/>
      <c r="AB51" s="52"/>
      <c r="AC51" s="52"/>
      <c r="AD51" s="52"/>
      <c r="AE51" s="52"/>
      <c r="AF51" s="49">
        <f t="shared" si="0"/>
        <v>0</v>
      </c>
    </row>
    <row r="52">
      <c r="A52" s="50" t="str">
        <f>IF(Lista!B45="","",Lista!B45)</f>
        <v>SEPULVEDA GOMEZ DAMARIS SOFIA</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49">
        <f t="shared" si="0"/>
        <v>0</v>
      </c>
    </row>
    <row r="53">
      <c r="A53" s="50" t="str">
        <f>IF(Lista!B46="","",Lista!B46)</f>
        <v>SERNA CARVAJAL DAVID</v>
      </c>
      <c r="B53" s="52"/>
      <c r="C53" s="52"/>
      <c r="D53" s="52"/>
      <c r="E53" s="52"/>
      <c r="F53" s="52"/>
      <c r="G53" s="52"/>
      <c r="H53" s="52"/>
      <c r="I53" s="52"/>
      <c r="J53" s="52"/>
      <c r="K53" s="52"/>
      <c r="L53" s="52"/>
      <c r="M53" s="52"/>
      <c r="N53" s="52"/>
      <c r="O53" s="52"/>
      <c r="P53" s="52"/>
      <c r="Q53" s="52"/>
      <c r="R53" s="52"/>
      <c r="S53" s="52"/>
      <c r="T53" s="52"/>
      <c r="U53" s="52"/>
      <c r="V53" s="52"/>
      <c r="W53" s="52"/>
      <c r="X53" s="52"/>
      <c r="Y53" s="52"/>
      <c r="Z53" s="52"/>
      <c r="AA53" s="52"/>
      <c r="AB53" s="52"/>
      <c r="AC53" s="52"/>
      <c r="AD53" s="52"/>
      <c r="AE53" s="52"/>
      <c r="AF53" s="49">
        <f t="shared" si="0"/>
        <v>0</v>
      </c>
    </row>
    <row r="54">
      <c r="A54" s="50" t="str">
        <f>IF(Lista!B47="","",Lista!B47)</f>
        <v xml:space="preserve">SERNA RESTREPO  SANTIAGO</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49">
        <f t="shared" si="0"/>
        <v>0</v>
      </c>
    </row>
    <row r="55">
      <c r="A55" s="50" t="str">
        <f>IF(Lista!B48="","",Lista!B48)</f>
        <v>SUAREZ GONZALEZ JARLAN ANDRES</v>
      </c>
      <c r="B55" s="52"/>
      <c r="C55" s="52"/>
      <c r="D55" s="52"/>
      <c r="E55" s="52"/>
      <c r="F55" s="52"/>
      <c r="G55" s="52"/>
      <c r="H55" s="52"/>
      <c r="I55" s="52"/>
      <c r="J55" s="52"/>
      <c r="K55" s="52"/>
      <c r="L55" s="52"/>
      <c r="M55" s="52"/>
      <c r="N55" s="52"/>
      <c r="O55" s="52"/>
      <c r="P55" s="52"/>
      <c r="Q55" s="52"/>
      <c r="R55" s="52"/>
      <c r="S55" s="52"/>
      <c r="T55" s="52"/>
      <c r="U55" s="52"/>
      <c r="V55" s="52"/>
      <c r="W55" s="52"/>
      <c r="X55" s="52"/>
      <c r="Y55" s="52"/>
      <c r="Z55" s="52"/>
      <c r="AA55" s="52"/>
      <c r="AB55" s="52"/>
      <c r="AC55" s="52"/>
      <c r="AD55" s="52"/>
      <c r="AE55" s="52"/>
      <c r="AF55" s="49">
        <f t="shared" si="0"/>
        <v>0</v>
      </c>
    </row>
    <row r="56">
      <c r="A56" s="50" t="str">
        <f>IF(Lista!B49="","",Lista!B49)</f>
        <v>SUCERQUIA SALDARRIAGA EVER ALEXANDER</v>
      </c>
      <c r="B56" s="52"/>
      <c r="C56" s="52"/>
      <c r="D56" s="52"/>
      <c r="E56" s="52"/>
      <c r="F56" s="52"/>
      <c r="G56" s="52"/>
      <c r="H56" s="52"/>
      <c r="I56" s="52"/>
      <c r="J56" s="52"/>
      <c r="K56" s="52"/>
      <c r="L56" s="52"/>
      <c r="M56" s="52"/>
      <c r="N56" s="52"/>
      <c r="O56" s="52"/>
      <c r="P56" s="52"/>
      <c r="Q56" s="52"/>
      <c r="R56" s="52"/>
      <c r="S56" s="52"/>
      <c r="T56" s="52"/>
      <c r="U56" s="52"/>
      <c r="V56" s="52"/>
      <c r="W56" s="52"/>
      <c r="X56" s="52"/>
      <c r="Y56" s="52"/>
      <c r="Z56" s="52"/>
      <c r="AA56" s="52"/>
      <c r="AB56" s="52"/>
      <c r="AC56" s="52"/>
      <c r="AD56" s="52"/>
      <c r="AE56" s="52"/>
      <c r="AF56" s="49">
        <f t="shared" si="0"/>
        <v>0</v>
      </c>
    </row>
    <row r="57">
      <c r="A57" s="50" t="str">
        <f>IF(Lista!B50="","",Lista!B50)</f>
        <v>TABORDA GALEANO MANUELA</v>
      </c>
      <c r="B57" s="52"/>
      <c r="C57" s="52"/>
      <c r="D57" s="52"/>
      <c r="E57" s="52"/>
      <c r="F57" s="52"/>
      <c r="G57" s="52"/>
      <c r="H57" s="52"/>
      <c r="I57" s="52"/>
      <c r="J57" s="52"/>
      <c r="K57" s="52"/>
      <c r="L57" s="52"/>
      <c r="M57" s="52"/>
      <c r="N57" s="52"/>
      <c r="O57" s="52"/>
      <c r="P57" s="52"/>
      <c r="Q57" s="52"/>
      <c r="R57" s="52"/>
      <c r="S57" s="52"/>
      <c r="T57" s="52"/>
      <c r="U57" s="52"/>
      <c r="V57" s="52"/>
      <c r="W57" s="52"/>
      <c r="X57" s="52"/>
      <c r="Y57" s="52"/>
      <c r="Z57" s="52"/>
      <c r="AA57" s="52"/>
      <c r="AB57" s="52"/>
      <c r="AC57" s="52"/>
      <c r="AD57" s="52"/>
      <c r="AE57" s="52"/>
      <c r="AF57" s="49">
        <f t="shared" si="0"/>
        <v>0</v>
      </c>
    </row>
    <row r="58">
      <c r="A58" s="50" t="str">
        <f>IF(Lista!B51="","",Lista!B51)</f>
        <v>TORRES BEDOYA SAMUEL</v>
      </c>
      <c r="B58" s="52"/>
      <c r="C58" s="52"/>
      <c r="D58" s="52"/>
      <c r="E58" s="52"/>
      <c r="F58" s="52"/>
      <c r="G58" s="52"/>
      <c r="H58" s="52"/>
      <c r="I58" s="52"/>
      <c r="J58" s="52"/>
      <c r="K58" s="52"/>
      <c r="L58" s="52"/>
      <c r="M58" s="52"/>
      <c r="N58" s="52"/>
      <c r="O58" s="52"/>
      <c r="P58" s="52"/>
      <c r="Q58" s="52"/>
      <c r="R58" s="52"/>
      <c r="S58" s="52"/>
      <c r="T58" s="52"/>
      <c r="U58" s="52"/>
      <c r="V58" s="52"/>
      <c r="W58" s="52"/>
      <c r="X58" s="52"/>
      <c r="Y58" s="52"/>
      <c r="Z58" s="52"/>
      <c r="AA58" s="52"/>
      <c r="AB58" s="52"/>
      <c r="AC58" s="52"/>
      <c r="AD58" s="52"/>
      <c r="AE58" s="52"/>
      <c r="AF58" s="49">
        <f t="shared" si="0"/>
        <v>0</v>
      </c>
    </row>
    <row r="59">
      <c r="A59" s="50" t="str">
        <f>IF(Lista!B52="","",Lista!B52)</f>
        <v>TORRES ROJAS ANA SOFIA</v>
      </c>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49">
        <f t="shared" si="0"/>
        <v>0</v>
      </c>
    </row>
    <row r="60">
      <c r="A60" s="50" t="str">
        <f>IF(Lista!B53="","",Lista!B53)</f>
        <v xml:space="preserve">VANEGAS CORREA  MARYORI ALEJANDRA</v>
      </c>
      <c r="B60" s="52"/>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49">
        <f t="shared" si="0"/>
        <v>0</v>
      </c>
    </row>
    <row r="61">
      <c r="A61" s="50" t="str">
        <f>IF(Lista!B54="","",Lista!B54)</f>
        <v>VARGAS RIVERA RICHARD</v>
      </c>
      <c r="B61" s="52"/>
      <c r="C61" s="52"/>
      <c r="D61" s="52"/>
      <c r="E61" s="52"/>
      <c r="F61" s="52"/>
      <c r="G61" s="52"/>
      <c r="H61" s="52"/>
      <c r="I61" s="52"/>
      <c r="J61" s="52"/>
      <c r="K61" s="52"/>
      <c r="L61" s="52"/>
      <c r="M61" s="52"/>
      <c r="N61" s="52"/>
      <c r="O61" s="52"/>
      <c r="P61" s="52"/>
      <c r="Q61" s="52"/>
      <c r="R61" s="52"/>
      <c r="S61" s="52"/>
      <c r="T61" s="52"/>
      <c r="U61" s="52"/>
      <c r="V61" s="52"/>
      <c r="W61" s="52"/>
      <c r="X61" s="52"/>
      <c r="Y61" s="52"/>
      <c r="Z61" s="52"/>
      <c r="AA61" s="52"/>
      <c r="AB61" s="52"/>
      <c r="AC61" s="52"/>
      <c r="AD61" s="52"/>
      <c r="AE61" s="52"/>
      <c r="AF61" s="49">
        <f t="shared" si="0"/>
        <v>0</v>
      </c>
    </row>
    <row r="62">
      <c r="A62" s="50" t="str">
        <f>IF(Lista!B55="","",Lista!B55)</f>
        <v xml:space="preserve">VERGARA HERNANDEZ ANDRES </v>
      </c>
      <c r="B62" s="52"/>
      <c r="C62" s="52"/>
      <c r="D62" s="52"/>
      <c r="E62" s="52"/>
      <c r="F62" s="52"/>
      <c r="G62" s="52"/>
      <c r="H62" s="52"/>
      <c r="I62" s="52"/>
      <c r="J62" s="52"/>
      <c r="K62" s="52"/>
      <c r="L62" s="52"/>
      <c r="M62" s="52"/>
      <c r="N62" s="52"/>
      <c r="O62" s="52"/>
      <c r="P62" s="52"/>
      <c r="Q62" s="52"/>
      <c r="R62" s="52"/>
      <c r="S62" s="52"/>
      <c r="T62" s="52"/>
      <c r="U62" s="52"/>
      <c r="V62" s="52"/>
      <c r="W62" s="52"/>
      <c r="X62" s="52"/>
      <c r="Y62" s="52"/>
      <c r="Z62" s="52"/>
      <c r="AA62" s="52"/>
      <c r="AB62" s="52"/>
      <c r="AC62" s="52"/>
      <c r="AD62" s="52"/>
      <c r="AE62" s="52"/>
      <c r="AF62" s="49">
        <f t="shared" si="0"/>
        <v>0</v>
      </c>
    </row>
    <row r="63">
      <c r="A63" s="50" t="str">
        <f>IF(Lista!B56="","",Lista!B56)</f>
        <v>VIDAL FRANCO DANIEL</v>
      </c>
      <c r="B63" s="52"/>
      <c r="C63" s="52"/>
      <c r="D63" s="52"/>
      <c r="E63" s="52"/>
      <c r="F63" s="52"/>
      <c r="G63" s="52"/>
      <c r="H63" s="52"/>
      <c r="I63" s="52"/>
      <c r="J63" s="52"/>
      <c r="K63" s="52"/>
      <c r="L63" s="52"/>
      <c r="M63" s="52"/>
      <c r="N63" s="52"/>
      <c r="O63" s="52"/>
      <c r="P63" s="52"/>
      <c r="Q63" s="52"/>
      <c r="R63" s="52"/>
      <c r="S63" s="52"/>
      <c r="T63" s="52"/>
      <c r="U63" s="52"/>
      <c r="V63" s="52"/>
      <c r="W63" s="52"/>
      <c r="X63" s="52"/>
      <c r="Y63" s="52"/>
      <c r="Z63" s="52"/>
      <c r="AA63" s="52"/>
      <c r="AB63" s="52"/>
      <c r="AC63" s="52"/>
      <c r="AD63" s="52"/>
      <c r="AE63" s="52"/>
      <c r="AF63" s="49">
        <f t="shared" si="0"/>
        <v>0</v>
      </c>
    </row>
    <row r="64">
      <c r="A64" s="50" t="str">
        <f>IF(Lista!B57="","",Lista!B57)</f>
        <v>YANES SANCHEZ SHARLOTTE SOFIA</v>
      </c>
      <c r="B64" s="52"/>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49">
        <f t="shared" si="0"/>
        <v>0</v>
      </c>
    </row>
    <row r="65">
      <c r="A65" s="50" t="str">
        <f>IF(Lista!B58="","",Lista!B58)</f>
        <v>ZAPATA GARCIA JOHAN</v>
      </c>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49">
        <f t="shared" si="0"/>
        <v>0</v>
      </c>
    </row>
    <row r="66">
      <c r="A66" s="50" t="str">
        <f>IF(Lista!B59="","",Lista!B59)</f>
        <v xml:space="preserve">ZAPATA POSADA  MELANY</v>
      </c>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49">
        <f t="shared" si="0"/>
        <v>0</v>
      </c>
    </row>
    <row r="67">
      <c r="A67" s="50" t="str">
        <f>IF(Lista!B60="","",Lista!B60)</f>
        <v/>
      </c>
      <c r="B67" s="52"/>
      <c r="C67" s="52"/>
      <c r="D67" s="52"/>
      <c r="E67" s="52"/>
      <c r="F67" s="52"/>
      <c r="G67" s="52"/>
      <c r="H67" s="52"/>
      <c r="I67" s="52"/>
      <c r="J67" s="52"/>
      <c r="K67" s="52"/>
      <c r="L67" s="52"/>
      <c r="M67" s="52"/>
      <c r="N67" s="52"/>
      <c r="O67" s="52"/>
      <c r="P67" s="52"/>
      <c r="Q67" s="52"/>
      <c r="R67" s="52"/>
      <c r="S67" s="52"/>
      <c r="T67" s="52"/>
      <c r="U67" s="52"/>
      <c r="V67" s="52"/>
      <c r="W67" s="52"/>
      <c r="X67" s="52"/>
      <c r="Y67" s="52"/>
      <c r="Z67" s="52"/>
      <c r="AA67" s="52"/>
      <c r="AB67" s="52"/>
      <c r="AC67" s="52"/>
      <c r="AD67" s="52"/>
      <c r="AE67" s="52"/>
      <c r="AF67" s="49">
        <f t="shared" si="0"/>
        <v>0</v>
      </c>
    </row>
    <row r="68">
      <c r="A68" s="50" t="str">
        <f>IF(Lista!B61="","",Lista!B61)</f>
        <v/>
      </c>
      <c r="B68" s="52"/>
      <c r="C68" s="52"/>
      <c r="D68" s="52"/>
      <c r="E68" s="52"/>
      <c r="F68" s="52"/>
      <c r="G68" s="52"/>
      <c r="H68" s="52"/>
      <c r="I68" s="52"/>
      <c r="J68" s="52"/>
      <c r="K68" s="52"/>
      <c r="L68" s="52"/>
      <c r="M68" s="52"/>
      <c r="N68" s="52"/>
      <c r="O68" s="52"/>
      <c r="P68" s="52"/>
      <c r="Q68" s="52"/>
      <c r="R68" s="52"/>
      <c r="S68" s="52"/>
      <c r="T68" s="52"/>
      <c r="U68" s="52"/>
      <c r="V68" s="52"/>
      <c r="W68" s="52"/>
      <c r="X68" s="52"/>
      <c r="Y68" s="52"/>
      <c r="Z68" s="52"/>
      <c r="AA68" s="52"/>
      <c r="AB68" s="52"/>
      <c r="AC68" s="52"/>
      <c r="AD68" s="52"/>
      <c r="AE68" s="52"/>
      <c r="AF68" s="49">
        <f t="shared" si="0"/>
        <v>0</v>
      </c>
    </row>
    <row r="69">
      <c r="A69" s="50" t="str">
        <f>IF(Lista!B62="","",Lista!B62)</f>
        <v/>
      </c>
      <c r="B69" s="52"/>
      <c r="C69" s="52"/>
      <c r="D69" s="52"/>
      <c r="E69" s="52"/>
      <c r="F69" s="52"/>
      <c r="G69" s="52"/>
      <c r="H69" s="52"/>
      <c r="I69" s="52"/>
      <c r="J69" s="52"/>
      <c r="K69" s="52"/>
      <c r="L69" s="52"/>
      <c r="M69" s="52"/>
      <c r="N69" s="52"/>
      <c r="O69" s="52"/>
      <c r="P69" s="52"/>
      <c r="Q69" s="52"/>
      <c r="R69" s="52"/>
      <c r="S69" s="52"/>
      <c r="T69" s="52"/>
      <c r="U69" s="52"/>
      <c r="V69" s="52"/>
      <c r="W69" s="52"/>
      <c r="X69" s="52"/>
      <c r="Y69" s="52"/>
      <c r="Z69" s="52"/>
      <c r="AA69" s="52"/>
      <c r="AB69" s="52"/>
      <c r="AC69" s="52"/>
      <c r="AD69" s="52"/>
      <c r="AE69" s="52"/>
      <c r="AF69" s="49">
        <f t="shared" si="0"/>
        <v>0</v>
      </c>
    </row>
    <row r="70">
      <c r="A70" s="50" t="str">
        <f>IF(Lista!B63="","",Lista!B63)</f>
        <v/>
      </c>
      <c r="B70" s="52"/>
      <c r="C70" s="52"/>
      <c r="D70" s="52"/>
      <c r="E70" s="52"/>
      <c r="F70" s="52"/>
      <c r="G70" s="52"/>
      <c r="H70" s="52"/>
      <c r="I70" s="52"/>
      <c r="J70" s="52"/>
      <c r="K70" s="52"/>
      <c r="L70" s="52"/>
      <c r="M70" s="52"/>
      <c r="N70" s="52"/>
      <c r="O70" s="52"/>
      <c r="P70" s="52"/>
      <c r="Q70" s="52"/>
      <c r="R70" s="52"/>
      <c r="S70" s="52"/>
      <c r="T70" s="52"/>
      <c r="U70" s="52"/>
      <c r="V70" s="52"/>
      <c r="W70" s="52"/>
      <c r="X70" s="52"/>
      <c r="Y70" s="52"/>
      <c r="Z70" s="52"/>
      <c r="AA70" s="52"/>
      <c r="AB70" s="52"/>
      <c r="AC70" s="52"/>
      <c r="AD70" s="52"/>
      <c r="AE70" s="52"/>
      <c r="AF70" s="49">
        <f t="shared" si="0"/>
        <v>0</v>
      </c>
    </row>
    <row r="71">
      <c r="A71" s="50" t="str">
        <f>IF(Lista!B64="","",Lista!B64)</f>
        <v/>
      </c>
      <c r="B71" s="52"/>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49">
        <f t="shared" si="0"/>
        <v>0</v>
      </c>
    </row>
    <row r="72">
      <c r="A72" s="50" t="str">
        <f>IF(Lista!B65="","",Lista!B65)</f>
        <v/>
      </c>
      <c r="B72" s="52"/>
      <c r="C72" s="52"/>
      <c r="D72" s="52"/>
      <c r="E72" s="52"/>
      <c r="F72" s="52"/>
      <c r="G72" s="52"/>
      <c r="H72" s="52"/>
      <c r="I72" s="52"/>
      <c r="J72" s="52"/>
      <c r="K72" s="52"/>
      <c r="L72" s="52"/>
      <c r="M72" s="52"/>
      <c r="N72" s="52"/>
      <c r="O72" s="52"/>
      <c r="P72" s="52"/>
      <c r="Q72" s="52"/>
      <c r="R72" s="52"/>
      <c r="S72" s="52"/>
      <c r="T72" s="52"/>
      <c r="U72" s="52"/>
      <c r="V72" s="52"/>
      <c r="W72" s="52"/>
      <c r="X72" s="52"/>
      <c r="Y72" s="52"/>
      <c r="Z72" s="52"/>
      <c r="AA72" s="52"/>
      <c r="AB72" s="52"/>
      <c r="AC72" s="52"/>
      <c r="AD72" s="52"/>
      <c r="AE72" s="52"/>
      <c r="AF72" s="49">
        <f t="shared" si="0"/>
        <v>0</v>
      </c>
    </row>
    <row r="73">
      <c r="A73" s="50" t="str">
        <f>IF(Lista!B66="","",Lista!B66)</f>
        <v/>
      </c>
      <c r="B73" s="52"/>
      <c r="C73" s="52"/>
      <c r="D73" s="52"/>
      <c r="E73" s="52"/>
      <c r="F73" s="52"/>
      <c r="G73" s="52"/>
      <c r="H73" s="52"/>
      <c r="I73" s="52"/>
      <c r="J73" s="52"/>
      <c r="K73" s="52"/>
      <c r="L73" s="52"/>
      <c r="M73" s="52"/>
      <c r="N73" s="52"/>
      <c r="O73" s="52"/>
      <c r="P73" s="52"/>
      <c r="Q73" s="52"/>
      <c r="R73" s="52"/>
      <c r="S73" s="52"/>
      <c r="T73" s="52"/>
      <c r="U73" s="52"/>
      <c r="V73" s="52"/>
      <c r="W73" s="52"/>
      <c r="X73" s="52"/>
      <c r="Y73" s="52"/>
      <c r="Z73" s="52"/>
      <c r="AA73" s="52"/>
      <c r="AB73" s="52"/>
      <c r="AC73" s="52"/>
      <c r="AD73" s="52"/>
      <c r="AE73" s="52"/>
      <c r="AF73" s="49">
        <f t="shared" si="0"/>
        <v>0</v>
      </c>
    </row>
    <row r="74">
      <c r="A74" s="50" t="str">
        <f>IF(Lista!B67="","",Lista!B67)</f>
        <v/>
      </c>
      <c r="B74" s="52"/>
      <c r="C74" s="52"/>
      <c r="D74" s="52"/>
      <c r="E74" s="52"/>
      <c r="F74" s="52"/>
      <c r="G74" s="52"/>
      <c r="H74" s="52"/>
      <c r="I74" s="52"/>
      <c r="J74" s="52"/>
      <c r="K74" s="52"/>
      <c r="L74" s="52"/>
      <c r="M74" s="52"/>
      <c r="N74" s="52"/>
      <c r="O74" s="52"/>
      <c r="P74" s="52"/>
      <c r="Q74" s="52"/>
      <c r="R74" s="52"/>
      <c r="S74" s="52"/>
      <c r="T74" s="52"/>
      <c r="U74" s="52"/>
      <c r="V74" s="52"/>
      <c r="W74" s="52"/>
      <c r="X74" s="52"/>
      <c r="Y74" s="52"/>
      <c r="Z74" s="52"/>
      <c r="AA74" s="52"/>
      <c r="AB74" s="52"/>
      <c r="AC74" s="52"/>
      <c r="AD74" s="52"/>
      <c r="AE74" s="52"/>
      <c r="AF74" s="49">
        <f t="shared" ref="AF74:AF104" si="1">IF($B$7="",0,$B74)+IF($C$7="",0,$C74)+IF($D$7="",0,$D74)+IF($E$7="",0,$E74)+IF($F$7="",0,$F74)+IF($G$7="",0,$G74)+IF($H$7="",0,$H74)+IF($I$7="",0,$I74)+IF($J$7="",0,$J74)+IF($K$7="",0,$K74)+IF($L$7="",0,$L74)+IF($M$7="",0,$M74)+IF($N$7="",0,$N74)+IF($O$7="",0,$O74)+IF($P$7="",0,$P74)+IF($Q$7="",0,$Q74)+IF($R$7="",0,$R74)+IF($S$7="",0,$S74)+IF($T$7="",0,$T74)+IF($U$7="",0,$U74)+IF($V$7="",0,$V74)+IF($W$7="",0,$W74)+IF($X$7="",0,$X74)+IF($Y$7="",0,$Y74)+IF($Z$7="",0,$Z74)+IF($AA$7="",0,$AA74)+IF($AB$7="",0,$AB74)+IF($AC$7="",0,$AC74)+IF($AD$7="",0,$AD74)+IF($AE$7="",0,$AE74)</f>
        <v>0</v>
      </c>
    </row>
    <row r="75">
      <c r="A75" s="50" t="str">
        <f>IF(Lista!B68="","",Lista!B68)</f>
        <v/>
      </c>
      <c r="B75" s="52"/>
      <c r="C75" s="52"/>
      <c r="D75" s="52"/>
      <c r="E75" s="52"/>
      <c r="F75" s="52"/>
      <c r="G75" s="52"/>
      <c r="H75" s="52"/>
      <c r="I75" s="52"/>
      <c r="J75" s="52"/>
      <c r="K75" s="52"/>
      <c r="L75" s="52"/>
      <c r="M75" s="52"/>
      <c r="N75" s="52"/>
      <c r="O75" s="52"/>
      <c r="P75" s="52"/>
      <c r="Q75" s="52"/>
      <c r="R75" s="52"/>
      <c r="S75" s="52"/>
      <c r="T75" s="52"/>
      <c r="U75" s="52"/>
      <c r="V75" s="52"/>
      <c r="W75" s="52"/>
      <c r="X75" s="52"/>
      <c r="Y75" s="52"/>
      <c r="Z75" s="52"/>
      <c r="AA75" s="52"/>
      <c r="AB75" s="52"/>
      <c r="AC75" s="52"/>
      <c r="AD75" s="52"/>
      <c r="AE75" s="52"/>
      <c r="AF75" s="49">
        <f t="shared" si="1"/>
        <v>0</v>
      </c>
    </row>
    <row r="76">
      <c r="A76" s="50" t="str">
        <f>IF(Lista!B69="","",Lista!B69)</f>
        <v/>
      </c>
      <c r="B76" s="52"/>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49">
        <f t="shared" si="1"/>
        <v>0</v>
      </c>
    </row>
    <row r="77">
      <c r="A77" s="50" t="str">
        <f>IF(Lista!B70="","",Lista!B70)</f>
        <v/>
      </c>
      <c r="B77" s="52"/>
      <c r="C77" s="52"/>
      <c r="D77" s="52"/>
      <c r="E77" s="52"/>
      <c r="F77" s="52"/>
      <c r="G77" s="52"/>
      <c r="H77" s="52"/>
      <c r="I77" s="52"/>
      <c r="J77" s="52"/>
      <c r="K77" s="52"/>
      <c r="L77" s="52"/>
      <c r="M77" s="52"/>
      <c r="N77" s="52"/>
      <c r="O77" s="52"/>
      <c r="P77" s="52"/>
      <c r="Q77" s="52"/>
      <c r="R77" s="52"/>
      <c r="S77" s="52"/>
      <c r="T77" s="52"/>
      <c r="U77" s="52"/>
      <c r="V77" s="52"/>
      <c r="W77" s="52"/>
      <c r="X77" s="52"/>
      <c r="Y77" s="52"/>
      <c r="Z77" s="52"/>
      <c r="AA77" s="52"/>
      <c r="AB77" s="52"/>
      <c r="AC77" s="52"/>
      <c r="AD77" s="52"/>
      <c r="AE77" s="52"/>
      <c r="AF77" s="49">
        <f t="shared" si="1"/>
        <v>0</v>
      </c>
    </row>
    <row r="78">
      <c r="A78" s="50" t="str">
        <f>IF(Lista!B71="","",Lista!B71)</f>
        <v/>
      </c>
      <c r="B78" s="52"/>
      <c r="C78" s="52"/>
      <c r="D78" s="52"/>
      <c r="E78" s="52"/>
      <c r="F78" s="52"/>
      <c r="G78" s="52"/>
      <c r="H78" s="52"/>
      <c r="I78" s="52"/>
      <c r="J78" s="52"/>
      <c r="K78" s="52"/>
      <c r="L78" s="52"/>
      <c r="M78" s="52"/>
      <c r="N78" s="52"/>
      <c r="O78" s="52"/>
      <c r="P78" s="52"/>
      <c r="Q78" s="52"/>
      <c r="R78" s="52"/>
      <c r="S78" s="52"/>
      <c r="T78" s="52"/>
      <c r="U78" s="52"/>
      <c r="V78" s="52"/>
      <c r="W78" s="52"/>
      <c r="X78" s="52"/>
      <c r="Y78" s="52"/>
      <c r="Z78" s="52"/>
      <c r="AA78" s="52"/>
      <c r="AB78" s="52"/>
      <c r="AC78" s="52"/>
      <c r="AD78" s="52"/>
      <c r="AE78" s="52"/>
      <c r="AF78" s="49">
        <f t="shared" si="1"/>
        <v>0</v>
      </c>
    </row>
    <row r="79">
      <c r="A79" s="50" t="str">
        <f>IF(Lista!B72="","",Lista!B72)</f>
        <v/>
      </c>
      <c r="B79" s="52"/>
      <c r="C79" s="52"/>
      <c r="D79" s="52"/>
      <c r="E79" s="52"/>
      <c r="F79" s="52"/>
      <c r="G79" s="52"/>
      <c r="H79" s="52"/>
      <c r="I79" s="52"/>
      <c r="J79" s="52"/>
      <c r="K79" s="52"/>
      <c r="L79" s="52"/>
      <c r="M79" s="52"/>
      <c r="N79" s="52"/>
      <c r="O79" s="52"/>
      <c r="P79" s="52"/>
      <c r="Q79" s="52"/>
      <c r="R79" s="52"/>
      <c r="S79" s="52"/>
      <c r="T79" s="52"/>
      <c r="U79" s="52"/>
      <c r="V79" s="52"/>
      <c r="W79" s="52"/>
      <c r="X79" s="52"/>
      <c r="Y79" s="52"/>
      <c r="Z79" s="52"/>
      <c r="AA79" s="52"/>
      <c r="AB79" s="52"/>
      <c r="AC79" s="52"/>
      <c r="AD79" s="52"/>
      <c r="AE79" s="52"/>
      <c r="AF79" s="49">
        <f t="shared" si="1"/>
        <v>0</v>
      </c>
    </row>
    <row r="80">
      <c r="A80" s="50" t="str">
        <f>IF(Lista!B73="","",Lista!B73)</f>
        <v/>
      </c>
      <c r="B80" s="52"/>
      <c r="C80" s="52"/>
      <c r="D80" s="52"/>
      <c r="E80" s="52"/>
      <c r="F80" s="52"/>
      <c r="G80" s="52"/>
      <c r="H80" s="52"/>
      <c r="I80" s="52"/>
      <c r="J80" s="52"/>
      <c r="K80" s="52"/>
      <c r="L80" s="52"/>
      <c r="M80" s="52"/>
      <c r="N80" s="52"/>
      <c r="O80" s="52"/>
      <c r="P80" s="52"/>
      <c r="Q80" s="52"/>
      <c r="R80" s="52"/>
      <c r="S80" s="52"/>
      <c r="T80" s="52"/>
      <c r="U80" s="52"/>
      <c r="V80" s="52"/>
      <c r="W80" s="52"/>
      <c r="X80" s="52"/>
      <c r="Y80" s="52"/>
      <c r="Z80" s="52"/>
      <c r="AA80" s="52"/>
      <c r="AB80" s="52"/>
      <c r="AC80" s="52"/>
      <c r="AD80" s="52"/>
      <c r="AE80" s="52"/>
      <c r="AF80" s="49">
        <f t="shared" si="1"/>
        <v>0</v>
      </c>
    </row>
    <row r="81">
      <c r="A81" s="50" t="str">
        <f>IF(Lista!B74="","",Lista!B74)</f>
        <v/>
      </c>
      <c r="B81" s="52"/>
      <c r="C81" s="52"/>
      <c r="D81" s="52"/>
      <c r="E81" s="52"/>
      <c r="F81" s="52"/>
      <c r="G81" s="52"/>
      <c r="H81" s="52"/>
      <c r="I81" s="52"/>
      <c r="J81" s="52"/>
      <c r="K81" s="52"/>
      <c r="L81" s="52"/>
      <c r="M81" s="52"/>
      <c r="N81" s="52"/>
      <c r="O81" s="52"/>
      <c r="P81" s="52"/>
      <c r="Q81" s="52"/>
      <c r="R81" s="52"/>
      <c r="S81" s="52"/>
      <c r="T81" s="52"/>
      <c r="U81" s="52"/>
      <c r="V81" s="52"/>
      <c r="W81" s="52"/>
      <c r="X81" s="52"/>
      <c r="Y81" s="52"/>
      <c r="Z81" s="52"/>
      <c r="AA81" s="52"/>
      <c r="AB81" s="52"/>
      <c r="AC81" s="52"/>
      <c r="AD81" s="52"/>
      <c r="AE81" s="52"/>
      <c r="AF81" s="49">
        <f t="shared" si="1"/>
        <v>0</v>
      </c>
    </row>
    <row r="82">
      <c r="A82" s="50" t="str">
        <f>IF(Lista!B75="","",Lista!B75)</f>
        <v/>
      </c>
      <c r="B82" s="52"/>
      <c r="C82" s="52"/>
      <c r="D82" s="52"/>
      <c r="E82" s="52"/>
      <c r="F82" s="52"/>
      <c r="G82" s="52"/>
      <c r="H82" s="52"/>
      <c r="I82" s="52"/>
      <c r="J82" s="52"/>
      <c r="K82" s="52"/>
      <c r="L82" s="52"/>
      <c r="M82" s="52"/>
      <c r="N82" s="52"/>
      <c r="O82" s="52"/>
      <c r="P82" s="52"/>
      <c r="Q82" s="52"/>
      <c r="R82" s="52"/>
      <c r="S82" s="52"/>
      <c r="T82" s="52"/>
      <c r="U82" s="52"/>
      <c r="V82" s="52"/>
      <c r="W82" s="52"/>
      <c r="X82" s="52"/>
      <c r="Y82" s="52"/>
      <c r="Z82" s="52"/>
      <c r="AA82" s="52"/>
      <c r="AB82" s="52"/>
      <c r="AC82" s="52"/>
      <c r="AD82" s="52"/>
      <c r="AE82" s="52"/>
      <c r="AF82" s="49">
        <f t="shared" si="1"/>
        <v>0</v>
      </c>
    </row>
    <row r="83">
      <c r="A83" s="50" t="str">
        <f>IF(Lista!B76="","",Lista!B76)</f>
        <v/>
      </c>
      <c r="B83" s="52"/>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49">
        <f t="shared" si="1"/>
        <v>0</v>
      </c>
    </row>
    <row r="84">
      <c r="A84" s="50" t="str">
        <f>IF(Lista!B77="","",Lista!B77)</f>
        <v/>
      </c>
      <c r="B84" s="52"/>
      <c r="C84" s="52"/>
      <c r="D84" s="52"/>
      <c r="E84" s="52"/>
      <c r="F84" s="52"/>
      <c r="G84" s="52"/>
      <c r="H84" s="52"/>
      <c r="I84" s="52"/>
      <c r="J84" s="52"/>
      <c r="K84" s="52"/>
      <c r="L84" s="52"/>
      <c r="M84" s="52"/>
      <c r="N84" s="52"/>
      <c r="O84" s="52"/>
      <c r="P84" s="52"/>
      <c r="Q84" s="52"/>
      <c r="R84" s="52"/>
      <c r="S84" s="52"/>
      <c r="T84" s="52"/>
      <c r="U84" s="52"/>
      <c r="V84" s="52"/>
      <c r="W84" s="52"/>
      <c r="X84" s="52"/>
      <c r="Y84" s="52"/>
      <c r="Z84" s="52"/>
      <c r="AA84" s="52"/>
      <c r="AB84" s="52"/>
      <c r="AC84" s="52"/>
      <c r="AD84" s="52"/>
      <c r="AE84" s="52"/>
      <c r="AF84" s="49">
        <f t="shared" si="1"/>
        <v>0</v>
      </c>
    </row>
    <row r="85">
      <c r="A85" s="50" t="str">
        <f>IF(Lista!B78="","",Lista!B78)</f>
        <v/>
      </c>
      <c r="B85" s="52"/>
      <c r="C85" s="52"/>
      <c r="D85" s="52"/>
      <c r="E85" s="52"/>
      <c r="F85" s="52"/>
      <c r="G85" s="52"/>
      <c r="H85" s="52"/>
      <c r="I85" s="52"/>
      <c r="J85" s="52"/>
      <c r="K85" s="52"/>
      <c r="L85" s="52"/>
      <c r="M85" s="52"/>
      <c r="N85" s="52"/>
      <c r="O85" s="52"/>
      <c r="P85" s="52"/>
      <c r="Q85" s="52"/>
      <c r="R85" s="52"/>
      <c r="S85" s="52"/>
      <c r="T85" s="52"/>
      <c r="U85" s="52"/>
      <c r="V85" s="52"/>
      <c r="W85" s="52"/>
      <c r="X85" s="52"/>
      <c r="Y85" s="52"/>
      <c r="Z85" s="52"/>
      <c r="AA85" s="52"/>
      <c r="AB85" s="52"/>
      <c r="AC85" s="52"/>
      <c r="AD85" s="52"/>
      <c r="AE85" s="52"/>
      <c r="AF85" s="49">
        <f t="shared" si="1"/>
        <v>0</v>
      </c>
    </row>
    <row r="86">
      <c r="A86" s="50" t="str">
        <f>IF(Lista!B79="","",Lista!B79)</f>
        <v/>
      </c>
      <c r="B86" s="52"/>
      <c r="C86" s="52"/>
      <c r="D86" s="52"/>
      <c r="E86" s="52"/>
      <c r="F86" s="52"/>
      <c r="G86" s="52"/>
      <c r="H86" s="52"/>
      <c r="I86" s="52"/>
      <c r="J86" s="52"/>
      <c r="K86" s="52"/>
      <c r="L86" s="52"/>
      <c r="M86" s="52"/>
      <c r="N86" s="52"/>
      <c r="O86" s="52"/>
      <c r="P86" s="52"/>
      <c r="Q86" s="52"/>
      <c r="R86" s="52"/>
      <c r="S86" s="52"/>
      <c r="T86" s="52"/>
      <c r="U86" s="52"/>
      <c r="V86" s="52"/>
      <c r="W86" s="52"/>
      <c r="X86" s="52"/>
      <c r="Y86" s="52"/>
      <c r="Z86" s="52"/>
      <c r="AA86" s="52"/>
      <c r="AB86" s="52"/>
      <c r="AC86" s="52"/>
      <c r="AD86" s="52"/>
      <c r="AE86" s="52"/>
      <c r="AF86" s="49">
        <f t="shared" si="1"/>
        <v>0</v>
      </c>
    </row>
    <row r="87">
      <c r="A87" s="50" t="str">
        <f>IF(Lista!B80="","",Lista!B80)</f>
        <v/>
      </c>
      <c r="B87" s="52"/>
      <c r="C87" s="52"/>
      <c r="D87" s="52"/>
      <c r="E87" s="52"/>
      <c r="F87" s="52"/>
      <c r="G87" s="52"/>
      <c r="H87" s="52"/>
      <c r="I87" s="52"/>
      <c r="J87" s="52"/>
      <c r="K87" s="52"/>
      <c r="L87" s="52"/>
      <c r="M87" s="52"/>
      <c r="N87" s="52"/>
      <c r="O87" s="52"/>
      <c r="P87" s="52"/>
      <c r="Q87" s="52"/>
      <c r="R87" s="52"/>
      <c r="S87" s="52"/>
      <c r="T87" s="52"/>
      <c r="U87" s="52"/>
      <c r="V87" s="52"/>
      <c r="W87" s="52"/>
      <c r="X87" s="52"/>
      <c r="Y87" s="52"/>
      <c r="Z87" s="52"/>
      <c r="AA87" s="52"/>
      <c r="AB87" s="52"/>
      <c r="AC87" s="52"/>
      <c r="AD87" s="52"/>
      <c r="AE87" s="52"/>
      <c r="AF87" s="49">
        <f t="shared" si="1"/>
        <v>0</v>
      </c>
    </row>
    <row r="88">
      <c r="A88" s="50" t="str">
        <f>IF(Lista!B81="","",Lista!B81)</f>
        <v/>
      </c>
      <c r="B88" s="52"/>
      <c r="C88" s="52"/>
      <c r="D88" s="52"/>
      <c r="E88" s="52"/>
      <c r="F88" s="52"/>
      <c r="G88" s="52"/>
      <c r="H88" s="52"/>
      <c r="I88" s="52"/>
      <c r="J88" s="52"/>
      <c r="K88" s="52"/>
      <c r="L88" s="52"/>
      <c r="M88" s="52"/>
      <c r="N88" s="52"/>
      <c r="O88" s="52"/>
      <c r="P88" s="52"/>
      <c r="Q88" s="52"/>
      <c r="R88" s="52"/>
      <c r="S88" s="52"/>
      <c r="T88" s="52"/>
      <c r="U88" s="52"/>
      <c r="V88" s="52"/>
      <c r="W88" s="52"/>
      <c r="X88" s="52"/>
      <c r="Y88" s="52"/>
      <c r="Z88" s="52"/>
      <c r="AA88" s="52"/>
      <c r="AB88" s="52"/>
      <c r="AC88" s="52"/>
      <c r="AD88" s="52"/>
      <c r="AE88" s="52"/>
      <c r="AF88" s="49">
        <f t="shared" si="1"/>
        <v>0</v>
      </c>
    </row>
    <row r="89">
      <c r="A89" s="50" t="str">
        <f>IF(Lista!B82="","",Lista!B82)</f>
        <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49">
        <f t="shared" si="1"/>
        <v>0</v>
      </c>
    </row>
    <row r="90">
      <c r="A90" s="50" t="str">
        <f>IF(Lista!B83="","",Lista!B83)</f>
        <v/>
      </c>
      <c r="B90" s="52"/>
      <c r="C90" s="52"/>
      <c r="D90" s="52"/>
      <c r="E90" s="52"/>
      <c r="F90" s="52"/>
      <c r="G90" s="52"/>
      <c r="H90" s="52"/>
      <c r="I90" s="52"/>
      <c r="J90" s="52"/>
      <c r="K90" s="52"/>
      <c r="L90" s="52"/>
      <c r="M90" s="52"/>
      <c r="N90" s="52"/>
      <c r="O90" s="52"/>
      <c r="P90" s="52"/>
      <c r="Q90" s="52"/>
      <c r="R90" s="52"/>
      <c r="S90" s="52"/>
      <c r="T90" s="52"/>
      <c r="U90" s="52"/>
      <c r="V90" s="52"/>
      <c r="W90" s="52"/>
      <c r="X90" s="52"/>
      <c r="Y90" s="52"/>
      <c r="Z90" s="52"/>
      <c r="AA90" s="52"/>
      <c r="AB90" s="52"/>
      <c r="AC90" s="52"/>
      <c r="AD90" s="52"/>
      <c r="AE90" s="52"/>
      <c r="AF90" s="49">
        <f t="shared" si="1"/>
        <v>0</v>
      </c>
    </row>
    <row r="91">
      <c r="A91" s="50" t="str">
        <f>IF(Lista!B84="","",Lista!B84)</f>
        <v/>
      </c>
      <c r="B91" s="52"/>
      <c r="C91" s="52"/>
      <c r="D91" s="52"/>
      <c r="E91" s="52"/>
      <c r="F91" s="52"/>
      <c r="G91" s="52"/>
      <c r="H91" s="52"/>
      <c r="I91" s="52"/>
      <c r="J91" s="52"/>
      <c r="K91" s="52"/>
      <c r="L91" s="52"/>
      <c r="M91" s="52"/>
      <c r="N91" s="52"/>
      <c r="O91" s="52"/>
      <c r="P91" s="52"/>
      <c r="Q91" s="52"/>
      <c r="R91" s="52"/>
      <c r="S91" s="52"/>
      <c r="T91" s="52"/>
      <c r="U91" s="52"/>
      <c r="V91" s="52"/>
      <c r="W91" s="52"/>
      <c r="X91" s="52"/>
      <c r="Y91" s="52"/>
      <c r="Z91" s="52"/>
      <c r="AA91" s="52"/>
      <c r="AB91" s="52"/>
      <c r="AC91" s="52"/>
      <c r="AD91" s="52"/>
      <c r="AE91" s="52"/>
      <c r="AF91" s="49">
        <f t="shared" si="1"/>
        <v>0</v>
      </c>
    </row>
    <row r="92">
      <c r="A92" s="50" t="str">
        <f>IF(Lista!B85="","",Lista!B85)</f>
        <v/>
      </c>
      <c r="B92" s="52"/>
      <c r="C92" s="52"/>
      <c r="D92" s="52"/>
      <c r="E92" s="52"/>
      <c r="F92" s="52"/>
      <c r="G92" s="52"/>
      <c r="H92" s="52"/>
      <c r="I92" s="52"/>
      <c r="J92" s="52"/>
      <c r="K92" s="52"/>
      <c r="L92" s="52"/>
      <c r="M92" s="52"/>
      <c r="N92" s="52"/>
      <c r="O92" s="52"/>
      <c r="P92" s="52"/>
      <c r="Q92" s="52"/>
      <c r="R92" s="52"/>
      <c r="S92" s="52"/>
      <c r="T92" s="52"/>
      <c r="U92" s="52"/>
      <c r="V92" s="52"/>
      <c r="W92" s="52"/>
      <c r="X92" s="52"/>
      <c r="Y92" s="52"/>
      <c r="Z92" s="52"/>
      <c r="AA92" s="52"/>
      <c r="AB92" s="52"/>
      <c r="AC92" s="52"/>
      <c r="AD92" s="52"/>
      <c r="AE92" s="52"/>
      <c r="AF92" s="49">
        <f t="shared" si="1"/>
        <v>0</v>
      </c>
    </row>
    <row r="93">
      <c r="A93" s="50" t="str">
        <f>IF(Lista!B86="","",Lista!B86)</f>
        <v/>
      </c>
      <c r="B93" s="52"/>
      <c r="C93" s="52"/>
      <c r="D93" s="52"/>
      <c r="E93" s="52"/>
      <c r="F93" s="52"/>
      <c r="G93" s="52"/>
      <c r="H93" s="52"/>
      <c r="I93" s="52"/>
      <c r="J93" s="52"/>
      <c r="K93" s="52"/>
      <c r="L93" s="52"/>
      <c r="M93" s="52"/>
      <c r="N93" s="52"/>
      <c r="O93" s="52"/>
      <c r="P93" s="52"/>
      <c r="Q93" s="52"/>
      <c r="R93" s="52"/>
      <c r="S93" s="52"/>
      <c r="T93" s="52"/>
      <c r="U93" s="52"/>
      <c r="V93" s="52"/>
      <c r="W93" s="52"/>
      <c r="X93" s="52"/>
      <c r="Y93" s="52"/>
      <c r="Z93" s="52"/>
      <c r="AA93" s="52"/>
      <c r="AB93" s="52"/>
      <c r="AC93" s="52"/>
      <c r="AD93" s="52"/>
      <c r="AE93" s="52"/>
      <c r="AF93" s="49">
        <f t="shared" si="1"/>
        <v>0</v>
      </c>
    </row>
    <row r="94">
      <c r="A94" s="50" t="str">
        <f>IF(Lista!B87="","",Lista!B87)</f>
        <v/>
      </c>
      <c r="B94" s="52"/>
      <c r="C94" s="52"/>
      <c r="D94" s="52"/>
      <c r="E94" s="52"/>
      <c r="F94" s="52"/>
      <c r="G94" s="52"/>
      <c r="H94" s="52"/>
      <c r="I94" s="52"/>
      <c r="J94" s="52"/>
      <c r="K94" s="52"/>
      <c r="L94" s="52"/>
      <c r="M94" s="52"/>
      <c r="N94" s="52"/>
      <c r="O94" s="52"/>
      <c r="P94" s="52"/>
      <c r="Q94" s="52"/>
      <c r="R94" s="52"/>
      <c r="S94" s="52"/>
      <c r="T94" s="52"/>
      <c r="U94" s="52"/>
      <c r="V94" s="52"/>
      <c r="W94" s="52"/>
      <c r="X94" s="52"/>
      <c r="Y94" s="52"/>
      <c r="Z94" s="52"/>
      <c r="AA94" s="52"/>
      <c r="AB94" s="52"/>
      <c r="AC94" s="52"/>
      <c r="AD94" s="52"/>
      <c r="AE94" s="52"/>
      <c r="AF94" s="49">
        <f t="shared" si="1"/>
        <v>0</v>
      </c>
    </row>
    <row r="95">
      <c r="A95" s="50" t="str">
        <f>IF(Lista!B88="","",Lista!B88)</f>
        <v/>
      </c>
      <c r="B95" s="52"/>
      <c r="C95" s="52"/>
      <c r="D95" s="52"/>
      <c r="E95" s="52"/>
      <c r="F95" s="52"/>
      <c r="G95" s="52"/>
      <c r="H95" s="52"/>
      <c r="I95" s="52"/>
      <c r="J95" s="52"/>
      <c r="K95" s="52"/>
      <c r="L95" s="52"/>
      <c r="M95" s="52"/>
      <c r="N95" s="52"/>
      <c r="O95" s="52"/>
      <c r="P95" s="52"/>
      <c r="Q95" s="52"/>
      <c r="R95" s="52"/>
      <c r="S95" s="52"/>
      <c r="T95" s="52"/>
      <c r="U95" s="52"/>
      <c r="V95" s="52"/>
      <c r="W95" s="52"/>
      <c r="X95" s="52"/>
      <c r="Y95" s="52"/>
      <c r="Z95" s="52"/>
      <c r="AA95" s="52"/>
      <c r="AB95" s="52"/>
      <c r="AC95" s="52"/>
      <c r="AD95" s="52"/>
      <c r="AE95" s="52"/>
      <c r="AF95" s="49">
        <f t="shared" si="1"/>
        <v>0</v>
      </c>
    </row>
    <row r="96">
      <c r="A96" s="50" t="str">
        <f>IF(Lista!B89="","",Lista!B89)</f>
        <v/>
      </c>
      <c r="B96" s="52"/>
      <c r="C96" s="52"/>
      <c r="D96" s="52"/>
      <c r="E96" s="52"/>
      <c r="F96" s="52"/>
      <c r="G96" s="52"/>
      <c r="H96" s="52"/>
      <c r="I96" s="52"/>
      <c r="J96" s="52"/>
      <c r="K96" s="52"/>
      <c r="L96" s="52"/>
      <c r="M96" s="52"/>
      <c r="N96" s="52"/>
      <c r="O96" s="52"/>
      <c r="P96" s="52"/>
      <c r="Q96" s="52"/>
      <c r="R96" s="52"/>
      <c r="S96" s="52"/>
      <c r="T96" s="52"/>
      <c r="U96" s="52"/>
      <c r="V96" s="52"/>
      <c r="W96" s="52"/>
      <c r="X96" s="52"/>
      <c r="Y96" s="52"/>
      <c r="Z96" s="52"/>
      <c r="AA96" s="52"/>
      <c r="AB96" s="52"/>
      <c r="AC96" s="52"/>
      <c r="AD96" s="52"/>
      <c r="AE96" s="52"/>
      <c r="AF96" s="49">
        <f t="shared" si="1"/>
        <v>0</v>
      </c>
    </row>
    <row r="97">
      <c r="A97" s="50" t="str">
        <f>IF(Lista!B90="","",Lista!B90)</f>
        <v/>
      </c>
      <c r="B97" s="52"/>
      <c r="C97" s="52"/>
      <c r="D97" s="52"/>
      <c r="E97" s="52"/>
      <c r="F97" s="52"/>
      <c r="G97" s="52"/>
      <c r="H97" s="52"/>
      <c r="I97" s="52"/>
      <c r="J97" s="52"/>
      <c r="K97" s="52"/>
      <c r="L97" s="52"/>
      <c r="M97" s="52"/>
      <c r="N97" s="52"/>
      <c r="O97" s="52"/>
      <c r="P97" s="52"/>
      <c r="Q97" s="52"/>
      <c r="R97" s="52"/>
      <c r="S97" s="52"/>
      <c r="T97" s="52"/>
      <c r="U97" s="52"/>
      <c r="V97" s="52"/>
      <c r="W97" s="52"/>
      <c r="X97" s="52"/>
      <c r="Y97" s="52"/>
      <c r="Z97" s="52"/>
      <c r="AA97" s="52"/>
      <c r="AB97" s="52"/>
      <c r="AC97" s="52"/>
      <c r="AD97" s="52"/>
      <c r="AE97" s="52"/>
      <c r="AF97" s="49">
        <f t="shared" si="1"/>
        <v>0</v>
      </c>
    </row>
    <row r="98">
      <c r="A98" s="50" t="str">
        <f>IF(Lista!B91="","",Lista!B91)</f>
        <v/>
      </c>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49">
        <f t="shared" si="1"/>
        <v>0</v>
      </c>
    </row>
    <row r="99">
      <c r="A99" s="50" t="str">
        <f>IF(Lista!B92="","",Lista!B92)</f>
        <v/>
      </c>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49">
        <f t="shared" si="1"/>
        <v>0</v>
      </c>
    </row>
    <row r="100">
      <c r="A100" s="50" t="str">
        <f>IF(Lista!B93="","",Lista!B93)</f>
        <v/>
      </c>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49">
        <f t="shared" si="1"/>
        <v>0</v>
      </c>
    </row>
    <row r="101">
      <c r="A101" s="50" t="str">
        <f>IF(Lista!B94="","",Lista!B94)</f>
        <v/>
      </c>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49">
        <f t="shared" si="1"/>
        <v>0</v>
      </c>
    </row>
    <row r="102">
      <c r="A102" s="50" t="str">
        <f>IF(Lista!B95="","",Lista!B95)</f>
        <v/>
      </c>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49">
        <f>IF($B$7="",0,$B102)+IF($C$7="",0,$C102)+IF($D$7="",0,$D102)+IF($E$7="",0,$E102)+IF($F$7="",0,$F102)+IF($G$7="",0,$G102)+IF($H$7="",0,$H102)+IF($I$7="",0,$I102)+IF($J$7="",0,$J102)+IF($K$7="",0,$K102)+IF($L$7="",0,$L102)+IF($M$7="",0,$M102)+IF($N$7="",0,$N102)+IF($O$7="",0,$O102)+IF($P$7="",0,$P102)+IF($Q$7="",0,$Q102)+IF($R$7="",0,$R102)+IF($S$7="",0,$S102)+IF($T$7="",0,$T102)+IF($U$7="",0,$U102)+IF($V$7="",0,$V102)+IF($W$7="",0,$W102)+IF($X$7="",0,$X102)+IF($Y$7="",0,$Y102)+IF($Z$7="",0,$Z102)+IF($AA$7="",0,$AA102)+IF($AB$7="",0,$AB102)+IF($AC$7="",0,$AC102)+IF($AD$7="",0,$AD102)+IF($AE$7="",0,$AE102)</f>
        <v>0</v>
      </c>
    </row>
    <row r="103">
      <c r="A103" s="50" t="str">
        <f>IF(Lista!B96="","",Lista!B96)</f>
        <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49">
        <f t="shared" si="1"/>
        <v>0</v>
      </c>
    </row>
    <row r="104">
      <c r="A104" s="50" t="str">
        <f>IF(Lista!B97="","",Lista!B97)</f>
        <v/>
      </c>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49">
        <f t="shared" si="1"/>
        <v>0</v>
      </c>
    </row>
  </sheetData>
  <sheetProtection sheet="1" objects="1" scenarios="1" spinCount="100000" saltValue="kJ6mqHmuGUU1KJd9+rK2Kg==" hashValue="U1TjBdqp9IOnGRiS9aMTdVjx7Kdn0FcVYSz93KsyjBhyxbyXhkbrJTAPzWcE7v/gzhcuett+41POeMQ/ojRBWg==" algorithmName="SHA-512"/>
  <mergeCells count="13">
    <mergeCell ref="B5:T5"/>
    <mergeCell ref="G3:H3"/>
    <mergeCell ref="G4:H4"/>
    <mergeCell ref="I4:L4"/>
    <mergeCell ref="I3:L3"/>
    <mergeCell ref="B4:F4"/>
    <mergeCell ref="B3:F3"/>
    <mergeCell ref="A1:F2"/>
    <mergeCell ref="U1:AF4"/>
    <mergeCell ref="G1:Q2"/>
    <mergeCell ref="M3:M4"/>
    <mergeCell ref="N3:Q4"/>
    <mergeCell ref="R1:T4"/>
  </mergeCells>
  <dataValidations count="1">
    <dataValidation type="whole" allowBlank="1" showInputMessage="1" showErrorMessage="1" sqref="B7:AE7">
      <formula1>1</formula1>
      <formula2>31</formula2>
    </dataValidation>
  </dataValidations>
  <pageSetup r:id="rId1" paperSize="9" orientation="portrait"/>
  <drawing r:id="rId2"/>
  <legacyDrawing r:id="rId3"/>
  <extLst>
    <ext xmlns:x14="http://schemas.microsoft.com/office/spreadsheetml/2009/9/main" uri="{CCE6A557-97BC-4b89-ADB6-D9C93CAAB3DF}">
      <x14:dataValidations xmlns:xm="http://schemas.microsoft.com/office/excel/2006/main" count="2">
        <x14:dataValidation type="whole" allowBlank="1" showInputMessage="1" showErrorMessage="1" errorTitle="Intensidad Incorrecta" error="Debe ingresar un número válido de horas por intensidad de su asignación">
          <x14:formula1>
            <xm:f>0</xm:f>
          </x14:formula1>
          <x14:formula2>
            <xm:f>BDatos!$B$14</xm:f>
          </x14:formula2>
          <xm:sqref>B9:AE104</xm:sqref>
        </x14:dataValidation>
        <x14:dataValidation type="list" allowBlank="1" showInputMessage="1" showErrorMessage="1">
          <x14:formula1>
            <xm:f>Parametros!$A$29:$A$41</xm:f>
          </x14:formula1>
          <xm:sqref>B6:AE6</xm:sqref>
        </x14:dataValidation>
      </x14:dataValidations>
    </ext>
  </extLst>
</worksheet>
</file>

<file path=xl/worksheets/sheet2.xml><?xml version="1.0" encoding="utf-8"?>
<worksheet xmlns:r="http://schemas.openxmlformats.org/officeDocument/2006/relationships" xmlns="http://schemas.openxmlformats.org/spreadsheetml/2006/main">
  <sheetPr codeName="Hoja5"/>
  <sheetViews>
    <sheetView workbookViewId="0" topLeftCell="P1">
      <selection activeCell="AG2" sqref="AG2"/>
    </sheetView>
  </sheetViews>
  <sheetFormatPr baseColWidth="10" defaultColWidth="11.43" defaultRowHeight="15"/>
  <cols>
    <col min="1" max="1" width="14.29" customWidth="1"/>
    <col min="2" max="2" width="37.14" customWidth="1"/>
  </cols>
  <sheetData>
    <row r="1">
      <c r="A1" s="54" t="s">
        <v>78</v>
      </c>
      <c r="B1" t="s">
        <v>17</v>
      </c>
      <c r="C1" s="55" t="s">
        <v>79</v>
      </c>
      <c r="D1" s="55" t="s">
        <v>80</v>
      </c>
      <c r="E1" s="55" t="s">
        <v>81</v>
      </c>
      <c r="F1" s="55" t="s">
        <v>82</v>
      </c>
      <c r="G1" s="55" t="s">
        <v>83</v>
      </c>
      <c r="H1" s="55" t="s">
        <v>84</v>
      </c>
      <c r="I1" s="55" t="s">
        <v>85</v>
      </c>
      <c r="J1" s="55" t="s">
        <v>86</v>
      </c>
      <c r="K1" s="55" t="s">
        <v>87</v>
      </c>
      <c r="L1" s="55" t="s">
        <v>88</v>
      </c>
      <c r="M1" s="55" t="s">
        <v>89</v>
      </c>
      <c r="N1" s="55" t="s">
        <v>90</v>
      </c>
      <c r="O1" s="55" t="s">
        <v>91</v>
      </c>
      <c r="P1" s="55" t="s">
        <v>92</v>
      </c>
      <c r="Q1" s="55" t="s">
        <v>93</v>
      </c>
      <c r="R1" s="55" t="s">
        <v>94</v>
      </c>
      <c r="S1" s="55" t="s">
        <v>95</v>
      </c>
      <c r="T1" s="55" t="s">
        <v>96</v>
      </c>
      <c r="U1" s="55" t="s">
        <v>97</v>
      </c>
      <c r="V1" s="55" t="s">
        <v>98</v>
      </c>
      <c r="W1" s="55" t="s">
        <v>99</v>
      </c>
      <c r="X1" s="55" t="s">
        <v>100</v>
      </c>
      <c r="Y1" s="55" t="s">
        <v>101</v>
      </c>
      <c r="Z1" s="55" t="s">
        <v>102</v>
      </c>
      <c r="AA1" s="55" t="s">
        <v>103</v>
      </c>
      <c r="AB1" s="55" t="s">
        <v>104</v>
      </c>
      <c r="AC1" s="55" t="s">
        <v>105</v>
      </c>
      <c r="AD1" s="55" t="s">
        <v>106</v>
      </c>
      <c r="AE1" s="55" t="s">
        <v>107</v>
      </c>
      <c r="AF1" s="55" t="s">
        <v>108</v>
      </c>
      <c r="AG1" s="55" t="s">
        <v>109</v>
      </c>
      <c r="AH1" s="55" t="s">
        <v>110</v>
      </c>
      <c r="AI1" s="55" t="s">
        <v>111</v>
      </c>
      <c r="AJ1" s="55" t="s">
        <v>112</v>
      </c>
      <c r="AK1" s="55" t="s">
        <v>113</v>
      </c>
      <c r="AL1" s="55" t="s">
        <v>114</v>
      </c>
      <c r="AM1" s="55" t="s">
        <v>115</v>
      </c>
      <c r="AN1" s="55" t="s">
        <v>116</v>
      </c>
      <c r="AO1" s="55" t="s">
        <v>117</v>
      </c>
      <c r="AP1" s="55" t="s">
        <v>118</v>
      </c>
      <c r="AQ1" s="55" t="s">
        <v>119</v>
      </c>
    </row>
    <row r="2">
      <c r="A2" t="s">
        <v>120</v>
      </c>
      <c r="B2" t="s">
        <v>20</v>
      </c>
      <c r="C2" t="s">
        <v>121</v>
      </c>
      <c r="E2" t="s">
        <v>122</v>
      </c>
      <c r="F2" t="s">
        <v>123</v>
      </c>
      <c r="G2" t="s">
        <v>124</v>
      </c>
      <c r="H2" t="s">
        <v>125</v>
      </c>
      <c r="I2" t="s">
        <v>126</v>
      </c>
      <c r="J2" t="s">
        <v>127</v>
      </c>
      <c r="M2" t="s">
        <v>128</v>
      </c>
      <c r="N2" t="s">
        <v>125</v>
      </c>
      <c r="O2" t="s">
        <v>125</v>
      </c>
      <c r="P2" t="s">
        <v>129</v>
      </c>
      <c r="Q2" t="s">
        <v>130</v>
      </c>
      <c r="AB2" t="s">
        <v>131</v>
      </c>
      <c r="AC2" t="s">
        <v>131</v>
      </c>
      <c r="AD2" t="s">
        <v>132</v>
      </c>
      <c r="AG2" t="s">
        <v>133</v>
      </c>
      <c r="AH2" t="s">
        <v>125</v>
      </c>
      <c r="AI2" t="s">
        <v>134</v>
      </c>
      <c r="AJ2" t="s">
        <v>135</v>
      </c>
      <c r="AK2" t="s">
        <v>136</v>
      </c>
      <c r="AR2" t="s">
        <v>126</v>
      </c>
    </row>
    <row r="3">
      <c r="A3" t="s">
        <v>137</v>
      </c>
      <c r="B3" t="s">
        <v>21</v>
      </c>
      <c r="C3" t="s">
        <v>121</v>
      </c>
      <c r="E3" t="s">
        <v>128</v>
      </c>
      <c r="F3" t="s">
        <v>123</v>
      </c>
      <c r="G3" t="s">
        <v>124</v>
      </c>
      <c r="H3" t="s">
        <v>138</v>
      </c>
      <c r="I3" t="s">
        <v>134</v>
      </c>
      <c r="J3" t="s">
        <v>127</v>
      </c>
      <c r="M3" t="s">
        <v>128</v>
      </c>
      <c r="N3" t="s">
        <v>138</v>
      </c>
      <c r="O3" t="s">
        <v>126</v>
      </c>
      <c r="P3" t="s">
        <v>124</v>
      </c>
      <c r="Q3" t="s">
        <v>138</v>
      </c>
      <c r="AB3" t="s">
        <v>139</v>
      </c>
      <c r="AC3" t="s">
        <v>140</v>
      </c>
      <c r="AD3" t="s">
        <v>140</v>
      </c>
      <c r="AG3" t="s">
        <v>133</v>
      </c>
      <c r="AH3" t="s">
        <v>138</v>
      </c>
      <c r="AI3" t="s">
        <v>141</v>
      </c>
      <c r="AJ3" t="s">
        <v>135</v>
      </c>
      <c r="AK3" t="s">
        <v>136</v>
      </c>
      <c r="AR3" t="s">
        <v>131</v>
      </c>
    </row>
    <row r="4">
      <c r="A4" t="s">
        <v>142</v>
      </c>
      <c r="B4" t="s">
        <v>22</v>
      </c>
      <c r="C4" t="s">
        <v>126</v>
      </c>
      <c r="E4" t="s">
        <v>143</v>
      </c>
      <c r="F4" t="s">
        <v>130</v>
      </c>
      <c r="G4" t="s">
        <v>124</v>
      </c>
      <c r="H4" t="s">
        <v>144</v>
      </c>
      <c r="I4" t="s">
        <v>125</v>
      </c>
      <c r="J4" t="s">
        <v>127</v>
      </c>
      <c r="M4" t="s">
        <v>128</v>
      </c>
      <c r="N4" t="s">
        <v>144</v>
      </c>
      <c r="O4" t="s">
        <v>125</v>
      </c>
      <c r="P4" t="s">
        <v>125</v>
      </c>
      <c r="Q4" t="s">
        <v>126</v>
      </c>
      <c r="AB4" t="s">
        <v>145</v>
      </c>
      <c r="AC4" t="s">
        <v>131</v>
      </c>
      <c r="AD4" t="s">
        <v>132</v>
      </c>
      <c r="AG4" t="s">
        <v>133</v>
      </c>
      <c r="AH4" t="s">
        <v>144</v>
      </c>
      <c r="AI4" t="s">
        <v>134</v>
      </c>
      <c r="AJ4" t="s">
        <v>135</v>
      </c>
      <c r="AK4" t="s">
        <v>125</v>
      </c>
      <c r="AR4" t="s">
        <v>144</v>
      </c>
    </row>
    <row r="5">
      <c r="A5" t="s">
        <v>146</v>
      </c>
      <c r="B5" t="s">
        <v>23</v>
      </c>
      <c r="C5" t="s">
        <v>130</v>
      </c>
      <c r="E5" t="s">
        <v>143</v>
      </c>
      <c r="F5" t="s">
        <v>123</v>
      </c>
      <c r="G5" t="s">
        <v>124</v>
      </c>
      <c r="H5" t="s">
        <v>138</v>
      </c>
      <c r="I5" t="s">
        <v>126</v>
      </c>
      <c r="J5" t="s">
        <v>127</v>
      </c>
      <c r="M5" t="s">
        <v>128</v>
      </c>
      <c r="N5" t="s">
        <v>138</v>
      </c>
      <c r="O5" t="s">
        <v>125</v>
      </c>
      <c r="P5" t="s">
        <v>125</v>
      </c>
      <c r="Q5" t="s">
        <v>132</v>
      </c>
      <c r="AB5" t="s">
        <v>147</v>
      </c>
      <c r="AC5" t="s">
        <v>131</v>
      </c>
      <c r="AD5" t="s">
        <v>148</v>
      </c>
      <c r="AG5" t="s">
        <v>133</v>
      </c>
      <c r="AH5" t="s">
        <v>138</v>
      </c>
      <c r="AI5" t="s">
        <v>134</v>
      </c>
      <c r="AJ5" t="s">
        <v>135</v>
      </c>
      <c r="AK5" t="s">
        <v>124</v>
      </c>
      <c r="AR5" t="s">
        <v>149</v>
      </c>
    </row>
    <row r="6">
      <c r="A6" t="s">
        <v>150</v>
      </c>
      <c r="B6" t="s">
        <v>24</v>
      </c>
      <c r="C6" t="s">
        <v>125</v>
      </c>
      <c r="E6" t="s">
        <v>151</v>
      </c>
      <c r="F6" t="s">
        <v>123</v>
      </c>
      <c r="G6" t="s">
        <v>124</v>
      </c>
      <c r="H6" t="s">
        <v>141</v>
      </c>
      <c r="I6" t="s">
        <v>125</v>
      </c>
      <c r="J6" t="s">
        <v>127</v>
      </c>
      <c r="M6" t="s">
        <v>128</v>
      </c>
      <c r="N6" t="s">
        <v>141</v>
      </c>
      <c r="O6" t="s">
        <v>125</v>
      </c>
      <c r="P6" t="s">
        <v>123</v>
      </c>
      <c r="Q6" t="s">
        <v>125</v>
      </c>
      <c r="AB6" t="s">
        <v>139</v>
      </c>
      <c r="AC6" t="s">
        <v>139</v>
      </c>
      <c r="AD6" t="s">
        <v>128</v>
      </c>
      <c r="AG6" t="s">
        <v>133</v>
      </c>
      <c r="AH6" t="s">
        <v>141</v>
      </c>
      <c r="AI6" t="s">
        <v>126</v>
      </c>
      <c r="AJ6" t="s">
        <v>135</v>
      </c>
      <c r="AK6" t="s">
        <v>136</v>
      </c>
      <c r="AR6" t="s">
        <v>144</v>
      </c>
    </row>
    <row r="7">
      <c r="A7" t="s">
        <v>152</v>
      </c>
      <c r="B7" t="s">
        <v>25</v>
      </c>
      <c r="C7" t="s">
        <v>125</v>
      </c>
      <c r="E7" t="s">
        <v>151</v>
      </c>
      <c r="F7" t="s">
        <v>123</v>
      </c>
      <c r="G7" t="s">
        <v>124</v>
      </c>
      <c r="H7" t="s">
        <v>144</v>
      </c>
      <c r="I7" t="s">
        <v>125</v>
      </c>
      <c r="J7" t="s">
        <v>127</v>
      </c>
      <c r="M7" t="s">
        <v>128</v>
      </c>
      <c r="N7" t="s">
        <v>144</v>
      </c>
      <c r="O7" t="s">
        <v>125</v>
      </c>
      <c r="P7" t="s">
        <v>123</v>
      </c>
      <c r="Q7" t="s">
        <v>126</v>
      </c>
      <c r="AB7" t="s">
        <v>131</v>
      </c>
      <c r="AC7" t="s">
        <v>131</v>
      </c>
      <c r="AD7" t="s">
        <v>140</v>
      </c>
      <c r="AG7" t="s">
        <v>133</v>
      </c>
      <c r="AH7" t="s">
        <v>144</v>
      </c>
      <c r="AI7" t="s">
        <v>126</v>
      </c>
      <c r="AJ7" t="s">
        <v>135</v>
      </c>
      <c r="AK7" t="s">
        <v>141</v>
      </c>
      <c r="AR7" t="s">
        <v>131</v>
      </c>
    </row>
    <row r="8">
      <c r="A8" t="s">
        <v>153</v>
      </c>
      <c r="B8" t="s">
        <v>26</v>
      </c>
      <c r="C8" t="s">
        <v>128</v>
      </c>
      <c r="E8" t="s">
        <v>128</v>
      </c>
      <c r="F8" t="s">
        <v>123</v>
      </c>
      <c r="G8" t="s">
        <v>124</v>
      </c>
      <c r="H8" t="s">
        <v>154</v>
      </c>
      <c r="I8" t="s">
        <v>134</v>
      </c>
      <c r="J8" t="s">
        <v>127</v>
      </c>
      <c r="M8" t="s">
        <v>128</v>
      </c>
      <c r="N8" t="s">
        <v>154</v>
      </c>
      <c r="O8" t="s">
        <v>134</v>
      </c>
      <c r="P8" t="s">
        <v>124</v>
      </c>
      <c r="Q8" t="s">
        <v>125</v>
      </c>
      <c r="AB8" t="s">
        <v>145</v>
      </c>
      <c r="AC8" t="s">
        <v>131</v>
      </c>
      <c r="AD8" t="s">
        <v>140</v>
      </c>
      <c r="AG8" t="s">
        <v>133</v>
      </c>
      <c r="AH8" t="s">
        <v>154</v>
      </c>
      <c r="AI8" t="s">
        <v>141</v>
      </c>
      <c r="AJ8" t="s">
        <v>135</v>
      </c>
      <c r="AK8" t="s">
        <v>130</v>
      </c>
      <c r="AR8" t="s">
        <v>144</v>
      </c>
    </row>
    <row r="9">
      <c r="A9" t="s">
        <v>155</v>
      </c>
      <c r="B9" t="s">
        <v>27</v>
      </c>
      <c r="C9" t="s">
        <v>136</v>
      </c>
      <c r="E9" t="s">
        <v>136</v>
      </c>
      <c r="F9" t="s">
        <v>130</v>
      </c>
      <c r="G9" t="s">
        <v>124</v>
      </c>
      <c r="H9" t="s">
        <v>141</v>
      </c>
      <c r="I9" t="s">
        <v>141</v>
      </c>
      <c r="J9" t="s">
        <v>127</v>
      </c>
      <c r="M9" t="s">
        <v>128</v>
      </c>
      <c r="N9" t="s">
        <v>141</v>
      </c>
      <c r="O9" t="s">
        <v>141</v>
      </c>
      <c r="P9" t="s">
        <v>123</v>
      </c>
      <c r="Q9" t="s">
        <v>154</v>
      </c>
      <c r="AB9" t="s">
        <v>141</v>
      </c>
      <c r="AC9" t="s">
        <v>156</v>
      </c>
      <c r="AD9" t="s">
        <v>139</v>
      </c>
      <c r="AG9" t="s">
        <v>133</v>
      </c>
      <c r="AH9" t="s">
        <v>141</v>
      </c>
      <c r="AI9" t="s">
        <v>125</v>
      </c>
      <c r="AJ9" t="s">
        <v>135</v>
      </c>
      <c r="AK9" t="s">
        <v>157</v>
      </c>
      <c r="AR9" t="s">
        <v>147</v>
      </c>
    </row>
    <row r="10">
      <c r="A10" t="s">
        <v>158</v>
      </c>
      <c r="B10" t="s">
        <v>28</v>
      </c>
      <c r="C10" t="s">
        <v>156</v>
      </c>
      <c r="E10" t="s">
        <v>156</v>
      </c>
      <c r="F10" t="s">
        <v>123</v>
      </c>
      <c r="G10" t="s">
        <v>124</v>
      </c>
      <c r="H10" t="s">
        <v>141</v>
      </c>
      <c r="I10" t="s">
        <v>126</v>
      </c>
      <c r="J10" t="s">
        <v>127</v>
      </c>
      <c r="M10" t="s">
        <v>128</v>
      </c>
      <c r="N10" t="s">
        <v>141</v>
      </c>
      <c r="O10" t="s">
        <v>125</v>
      </c>
      <c r="P10" t="s">
        <v>138</v>
      </c>
      <c r="Q10" t="s">
        <v>154</v>
      </c>
      <c r="AB10" t="s">
        <v>130</v>
      </c>
      <c r="AC10" t="s">
        <v>147</v>
      </c>
      <c r="AD10" t="s">
        <v>154</v>
      </c>
      <c r="AG10" t="s">
        <v>133</v>
      </c>
      <c r="AH10" t="s">
        <v>141</v>
      </c>
      <c r="AI10" t="s">
        <v>134</v>
      </c>
      <c r="AJ10" t="s">
        <v>135</v>
      </c>
      <c r="AK10" t="s">
        <v>125</v>
      </c>
      <c r="AR10" t="s">
        <v>149</v>
      </c>
    </row>
    <row r="11">
      <c r="A11" t="s">
        <v>159</v>
      </c>
      <c r="B11" t="s">
        <v>29</v>
      </c>
      <c r="C11" t="s">
        <v>131</v>
      </c>
      <c r="E11" t="s">
        <v>131</v>
      </c>
      <c r="F11" t="s">
        <v>130</v>
      </c>
      <c r="G11" t="s">
        <v>124</v>
      </c>
      <c r="H11" t="s">
        <v>138</v>
      </c>
      <c r="I11" t="s">
        <v>141</v>
      </c>
      <c r="J11" t="s">
        <v>127</v>
      </c>
      <c r="M11" t="s">
        <v>128</v>
      </c>
      <c r="N11" t="s">
        <v>138</v>
      </c>
      <c r="O11" t="s">
        <v>141</v>
      </c>
      <c r="P11" t="s">
        <v>123</v>
      </c>
      <c r="Q11" t="s">
        <v>132</v>
      </c>
      <c r="AB11" t="s">
        <v>139</v>
      </c>
      <c r="AC11" t="s">
        <v>139</v>
      </c>
      <c r="AD11" t="s">
        <v>140</v>
      </c>
      <c r="AG11" t="s">
        <v>133</v>
      </c>
      <c r="AH11" t="s">
        <v>138</v>
      </c>
      <c r="AI11" t="s">
        <v>125</v>
      </c>
      <c r="AJ11" t="s">
        <v>135</v>
      </c>
      <c r="AK11" t="s">
        <v>136</v>
      </c>
      <c r="AR11" t="s">
        <v>144</v>
      </c>
    </row>
    <row r="12">
      <c r="A12" t="s">
        <v>160</v>
      </c>
      <c r="B12" t="s">
        <v>30</v>
      </c>
      <c r="C12" t="s">
        <v>144</v>
      </c>
      <c r="E12" t="s">
        <v>144</v>
      </c>
      <c r="F12" t="s">
        <v>123</v>
      </c>
      <c r="G12" t="s">
        <v>124</v>
      </c>
      <c r="H12" t="s">
        <v>132</v>
      </c>
      <c r="I12" t="s">
        <v>134</v>
      </c>
      <c r="J12" t="s">
        <v>127</v>
      </c>
      <c r="M12" t="s">
        <v>128</v>
      </c>
      <c r="N12" t="s">
        <v>132</v>
      </c>
      <c r="O12" t="s">
        <v>134</v>
      </c>
      <c r="P12" t="s">
        <v>124</v>
      </c>
      <c r="Q12" t="s">
        <v>129</v>
      </c>
      <c r="AB12" t="s">
        <v>145</v>
      </c>
      <c r="AC12" t="s">
        <v>131</v>
      </c>
      <c r="AD12" t="s">
        <v>131</v>
      </c>
      <c r="AG12" t="s">
        <v>133</v>
      </c>
      <c r="AH12" t="s">
        <v>132</v>
      </c>
      <c r="AI12" t="s">
        <v>141</v>
      </c>
      <c r="AJ12" t="s">
        <v>135</v>
      </c>
      <c r="AK12" t="s">
        <v>134</v>
      </c>
      <c r="AR12" t="s">
        <v>149</v>
      </c>
    </row>
    <row r="13">
      <c r="A13" t="s">
        <v>161</v>
      </c>
      <c r="B13" t="s">
        <v>31</v>
      </c>
      <c r="C13" t="s">
        <v>151</v>
      </c>
      <c r="E13" t="s">
        <v>151</v>
      </c>
      <c r="F13" t="s">
        <v>151</v>
      </c>
      <c r="G13" t="s">
        <v>151</v>
      </c>
      <c r="H13" t="s">
        <v>151</v>
      </c>
      <c r="I13" t="s">
        <v>151</v>
      </c>
      <c r="J13" t="s">
        <v>151</v>
      </c>
      <c r="M13" t="s">
        <v>151</v>
      </c>
      <c r="N13" t="s">
        <v>151</v>
      </c>
      <c r="O13" t="s">
        <v>151</v>
      </c>
      <c r="P13" t="s">
        <v>151</v>
      </c>
      <c r="Q13" t="s">
        <v>151</v>
      </c>
      <c r="AB13" t="s">
        <v>162</v>
      </c>
      <c r="AC13" t="s">
        <v>162</v>
      </c>
      <c r="AD13" t="s">
        <v>162</v>
      </c>
      <c r="AG13" t="s">
        <v>151</v>
      </c>
      <c r="AH13" t="s">
        <v>151</v>
      </c>
      <c r="AI13" t="s">
        <v>151</v>
      </c>
      <c r="AJ13" t="s">
        <v>151</v>
      </c>
      <c r="AK13" t="s">
        <v>151</v>
      </c>
      <c r="AR13" t="s">
        <v>151</v>
      </c>
    </row>
    <row r="14">
      <c r="A14" t="s">
        <v>163</v>
      </c>
      <c r="B14" t="s">
        <v>32</v>
      </c>
      <c r="C14" t="s">
        <v>128</v>
      </c>
      <c r="E14" t="s">
        <v>128</v>
      </c>
      <c r="F14" t="s">
        <v>123</v>
      </c>
      <c r="G14" t="s">
        <v>124</v>
      </c>
      <c r="H14" t="s">
        <v>141</v>
      </c>
      <c r="I14" t="s">
        <v>141</v>
      </c>
      <c r="J14" t="s">
        <v>127</v>
      </c>
      <c r="M14" t="s">
        <v>128</v>
      </c>
      <c r="N14" t="s">
        <v>141</v>
      </c>
      <c r="O14" t="s">
        <v>134</v>
      </c>
      <c r="P14" t="s">
        <v>138</v>
      </c>
      <c r="Q14" t="s">
        <v>125</v>
      </c>
      <c r="AB14" t="s">
        <v>145</v>
      </c>
      <c r="AC14" t="s">
        <v>156</v>
      </c>
      <c r="AD14" t="s">
        <v>132</v>
      </c>
      <c r="AG14" t="s">
        <v>133</v>
      </c>
      <c r="AH14" t="s">
        <v>141</v>
      </c>
      <c r="AI14" t="s">
        <v>125</v>
      </c>
      <c r="AJ14" t="s">
        <v>135</v>
      </c>
      <c r="AK14" t="s">
        <v>136</v>
      </c>
      <c r="AR14" t="s">
        <v>149</v>
      </c>
    </row>
    <row r="15">
      <c r="A15" t="s">
        <v>164</v>
      </c>
      <c r="B15" t="s">
        <v>33</v>
      </c>
      <c r="C15" t="s">
        <v>144</v>
      </c>
      <c r="E15" t="s">
        <v>144</v>
      </c>
      <c r="F15" t="s">
        <v>123</v>
      </c>
      <c r="G15" t="s">
        <v>124</v>
      </c>
      <c r="H15" t="s">
        <v>134</v>
      </c>
      <c r="I15" t="s">
        <v>126</v>
      </c>
      <c r="J15" t="s">
        <v>127</v>
      </c>
      <c r="M15" t="s">
        <v>128</v>
      </c>
      <c r="N15" t="s">
        <v>134</v>
      </c>
      <c r="O15" t="s">
        <v>125</v>
      </c>
      <c r="P15" t="s">
        <v>128</v>
      </c>
      <c r="Q15" t="s">
        <v>141</v>
      </c>
      <c r="AB15" t="s">
        <v>144</v>
      </c>
      <c r="AC15" t="s">
        <v>139</v>
      </c>
      <c r="AD15" t="s">
        <v>129</v>
      </c>
      <c r="AG15" t="s">
        <v>133</v>
      </c>
      <c r="AH15" t="s">
        <v>134</v>
      </c>
      <c r="AI15" t="s">
        <v>134</v>
      </c>
      <c r="AJ15" t="s">
        <v>135</v>
      </c>
      <c r="AK15" t="s">
        <v>134</v>
      </c>
      <c r="AR15" t="s">
        <v>131</v>
      </c>
    </row>
    <row r="16">
      <c r="A16" t="s">
        <v>165</v>
      </c>
      <c r="B16" t="s">
        <v>34</v>
      </c>
      <c r="C16" t="s">
        <v>144</v>
      </c>
      <c r="E16" t="s">
        <v>144</v>
      </c>
      <c r="F16" t="s">
        <v>130</v>
      </c>
      <c r="G16" t="s">
        <v>124</v>
      </c>
      <c r="H16" t="s">
        <v>138</v>
      </c>
      <c r="I16" t="s">
        <v>125</v>
      </c>
      <c r="J16" t="s">
        <v>127</v>
      </c>
      <c r="M16" t="s">
        <v>128</v>
      </c>
      <c r="N16" t="s">
        <v>138</v>
      </c>
      <c r="O16" t="s">
        <v>141</v>
      </c>
      <c r="P16" t="s">
        <v>123</v>
      </c>
      <c r="Q16" t="s">
        <v>144</v>
      </c>
      <c r="AB16" t="s">
        <v>139</v>
      </c>
      <c r="AC16" t="s">
        <v>129</v>
      </c>
      <c r="AD16" t="s">
        <v>126</v>
      </c>
      <c r="AG16" t="s">
        <v>133</v>
      </c>
      <c r="AH16" t="s">
        <v>138</v>
      </c>
      <c r="AI16" t="s">
        <v>125</v>
      </c>
      <c r="AJ16" t="s">
        <v>135</v>
      </c>
      <c r="AK16" t="s">
        <v>124</v>
      </c>
      <c r="AR16" t="s">
        <v>131</v>
      </c>
    </row>
    <row r="17">
      <c r="A17" t="s">
        <v>166</v>
      </c>
      <c r="B17" t="s">
        <v>35</v>
      </c>
      <c r="C17" t="s">
        <v>125</v>
      </c>
      <c r="E17" t="s">
        <v>151</v>
      </c>
      <c r="F17" t="s">
        <v>123</v>
      </c>
      <c r="G17" t="s">
        <v>124</v>
      </c>
      <c r="H17" t="s">
        <v>125</v>
      </c>
      <c r="I17" t="s">
        <v>125</v>
      </c>
      <c r="J17" t="s">
        <v>127</v>
      </c>
      <c r="M17" t="s">
        <v>128</v>
      </c>
      <c r="N17" t="s">
        <v>125</v>
      </c>
      <c r="O17" t="s">
        <v>125</v>
      </c>
      <c r="P17" t="s">
        <v>123</v>
      </c>
      <c r="Q17" t="s">
        <v>133</v>
      </c>
      <c r="AB17" t="s">
        <v>131</v>
      </c>
      <c r="AC17" t="s">
        <v>129</v>
      </c>
      <c r="AD17" t="s">
        <v>134</v>
      </c>
      <c r="AG17" t="s">
        <v>133</v>
      </c>
      <c r="AH17" t="s">
        <v>125</v>
      </c>
      <c r="AI17" t="s">
        <v>126</v>
      </c>
      <c r="AJ17" t="s">
        <v>135</v>
      </c>
      <c r="AK17" t="s">
        <v>136</v>
      </c>
      <c r="AR17" t="s">
        <v>140</v>
      </c>
    </row>
    <row r="18">
      <c r="A18" t="s">
        <v>167</v>
      </c>
      <c r="B18" t="s">
        <v>36</v>
      </c>
      <c r="C18" t="s">
        <v>122</v>
      </c>
      <c r="E18" t="s">
        <v>122</v>
      </c>
      <c r="F18" t="s">
        <v>130</v>
      </c>
      <c r="G18" t="s">
        <v>124</v>
      </c>
      <c r="H18" t="s">
        <v>168</v>
      </c>
      <c r="I18" t="s">
        <v>125</v>
      </c>
      <c r="J18" t="s">
        <v>127</v>
      </c>
      <c r="M18" t="s">
        <v>128</v>
      </c>
      <c r="N18" t="s">
        <v>168</v>
      </c>
      <c r="O18" t="s">
        <v>125</v>
      </c>
      <c r="P18" t="s">
        <v>129</v>
      </c>
      <c r="Q18" t="s">
        <v>134</v>
      </c>
      <c r="AB18" t="s">
        <v>144</v>
      </c>
      <c r="AC18" t="s">
        <v>129</v>
      </c>
      <c r="AD18" t="s">
        <v>169</v>
      </c>
      <c r="AG18" t="s">
        <v>133</v>
      </c>
      <c r="AH18" t="s">
        <v>168</v>
      </c>
      <c r="AI18" t="s">
        <v>134</v>
      </c>
      <c r="AJ18" t="s">
        <v>135</v>
      </c>
      <c r="AK18" t="s">
        <v>124</v>
      </c>
      <c r="AR18" t="s">
        <v>140</v>
      </c>
    </row>
    <row r="19">
      <c r="A19" t="s">
        <v>170</v>
      </c>
      <c r="B19" t="s">
        <v>37</v>
      </c>
      <c r="C19" t="s">
        <v>148</v>
      </c>
      <c r="E19" t="s">
        <v>148</v>
      </c>
      <c r="F19" t="s">
        <v>130</v>
      </c>
      <c r="G19" t="s">
        <v>124</v>
      </c>
      <c r="H19" t="s">
        <v>130</v>
      </c>
      <c r="I19" t="s">
        <v>125</v>
      </c>
      <c r="J19" t="s">
        <v>127</v>
      </c>
      <c r="M19" t="s">
        <v>128</v>
      </c>
      <c r="N19" t="s">
        <v>130</v>
      </c>
      <c r="O19" t="s">
        <v>125</v>
      </c>
      <c r="P19" t="s">
        <v>123</v>
      </c>
      <c r="Q19" t="s">
        <v>133</v>
      </c>
      <c r="AB19" t="s">
        <v>145</v>
      </c>
      <c r="AC19" t="s">
        <v>144</v>
      </c>
      <c r="AD19" t="s">
        <v>128</v>
      </c>
      <c r="AG19" t="s">
        <v>133</v>
      </c>
      <c r="AH19" t="s">
        <v>130</v>
      </c>
      <c r="AI19" t="s">
        <v>126</v>
      </c>
      <c r="AJ19" t="s">
        <v>135</v>
      </c>
      <c r="AK19" t="s">
        <v>136</v>
      </c>
      <c r="AR19" t="s">
        <v>144</v>
      </c>
    </row>
    <row r="20">
      <c r="A20" t="s">
        <v>171</v>
      </c>
      <c r="B20" t="s">
        <v>38</v>
      </c>
      <c r="C20" t="s">
        <v>122</v>
      </c>
      <c r="E20" t="s">
        <v>122</v>
      </c>
      <c r="F20" t="s">
        <v>123</v>
      </c>
      <c r="G20" t="s">
        <v>124</v>
      </c>
      <c r="H20" t="s">
        <v>125</v>
      </c>
      <c r="I20" t="s">
        <v>141</v>
      </c>
      <c r="J20" t="s">
        <v>127</v>
      </c>
      <c r="M20" t="s">
        <v>128</v>
      </c>
      <c r="N20" t="s">
        <v>125</v>
      </c>
      <c r="O20" t="s">
        <v>141</v>
      </c>
      <c r="P20" t="s">
        <v>123</v>
      </c>
      <c r="Q20" t="s">
        <v>125</v>
      </c>
      <c r="AB20" t="s">
        <v>140</v>
      </c>
      <c r="AC20" t="s">
        <v>139</v>
      </c>
      <c r="AD20" t="s">
        <v>128</v>
      </c>
      <c r="AG20" t="s">
        <v>133</v>
      </c>
      <c r="AH20" t="s">
        <v>125</v>
      </c>
      <c r="AI20" t="s">
        <v>125</v>
      </c>
      <c r="AJ20" t="s">
        <v>135</v>
      </c>
      <c r="AK20" t="s">
        <v>134</v>
      </c>
      <c r="AR20" t="s">
        <v>126</v>
      </c>
    </row>
    <row r="21">
      <c r="A21" t="s">
        <v>172</v>
      </c>
      <c r="B21" t="s">
        <v>39</v>
      </c>
      <c r="C21" t="s">
        <v>128</v>
      </c>
      <c r="E21" t="s">
        <v>128</v>
      </c>
      <c r="F21" t="s">
        <v>123</v>
      </c>
      <c r="G21" t="s">
        <v>124</v>
      </c>
      <c r="H21" t="s">
        <v>126</v>
      </c>
      <c r="I21" t="s">
        <v>126</v>
      </c>
      <c r="J21" t="s">
        <v>127</v>
      </c>
      <c r="M21" t="s">
        <v>128</v>
      </c>
      <c r="N21" t="s">
        <v>126</v>
      </c>
      <c r="O21" t="s">
        <v>126</v>
      </c>
      <c r="P21" t="s">
        <v>130</v>
      </c>
      <c r="Q21" t="s">
        <v>135</v>
      </c>
      <c r="AB21" t="s">
        <v>139</v>
      </c>
      <c r="AC21" t="s">
        <v>130</v>
      </c>
      <c r="AD21" t="s">
        <v>139</v>
      </c>
      <c r="AG21" t="s">
        <v>133</v>
      </c>
      <c r="AH21" t="s">
        <v>126</v>
      </c>
      <c r="AI21" t="s">
        <v>134</v>
      </c>
      <c r="AJ21" t="s">
        <v>135</v>
      </c>
      <c r="AK21" t="s">
        <v>130</v>
      </c>
      <c r="AR21" t="s">
        <v>149</v>
      </c>
    </row>
    <row r="22">
      <c r="A22" t="s">
        <v>173</v>
      </c>
      <c r="B22" t="s">
        <v>40</v>
      </c>
      <c r="C22" t="s">
        <v>130</v>
      </c>
      <c r="E22" t="s">
        <v>130</v>
      </c>
      <c r="F22" t="s">
        <v>123</v>
      </c>
      <c r="G22" t="s">
        <v>124</v>
      </c>
      <c r="H22" t="s">
        <v>125</v>
      </c>
      <c r="I22" t="s">
        <v>141</v>
      </c>
      <c r="J22" t="s">
        <v>127</v>
      </c>
      <c r="M22" t="s">
        <v>128</v>
      </c>
      <c r="N22" t="s">
        <v>125</v>
      </c>
      <c r="O22" t="s">
        <v>134</v>
      </c>
      <c r="P22" t="s">
        <v>125</v>
      </c>
      <c r="Q22" t="s">
        <v>133</v>
      </c>
      <c r="AB22" t="s">
        <v>145</v>
      </c>
      <c r="AC22" t="s">
        <v>139</v>
      </c>
      <c r="AD22" t="s">
        <v>133</v>
      </c>
      <c r="AG22" t="s">
        <v>133</v>
      </c>
      <c r="AH22" t="s">
        <v>125</v>
      </c>
      <c r="AI22" t="s">
        <v>125</v>
      </c>
      <c r="AJ22" t="s">
        <v>135</v>
      </c>
      <c r="AK22" t="s">
        <v>124</v>
      </c>
      <c r="AR22" t="s">
        <v>131</v>
      </c>
    </row>
    <row r="23">
      <c r="A23" t="s">
        <v>174</v>
      </c>
      <c r="B23" t="s">
        <v>41</v>
      </c>
      <c r="C23" t="s">
        <v>125</v>
      </c>
      <c r="E23" t="s">
        <v>151</v>
      </c>
      <c r="F23" t="s">
        <v>123</v>
      </c>
      <c r="G23" t="s">
        <v>124</v>
      </c>
      <c r="H23" t="s">
        <v>144</v>
      </c>
      <c r="I23" t="s">
        <v>125</v>
      </c>
      <c r="J23" t="s">
        <v>127</v>
      </c>
      <c r="M23" t="s">
        <v>128</v>
      </c>
      <c r="N23" t="s">
        <v>144</v>
      </c>
      <c r="O23" t="s">
        <v>125</v>
      </c>
      <c r="P23" t="s">
        <v>123</v>
      </c>
      <c r="Q23" t="s">
        <v>125</v>
      </c>
      <c r="AB23" t="s">
        <v>144</v>
      </c>
      <c r="AC23" t="s">
        <v>131</v>
      </c>
      <c r="AD23" t="s">
        <v>154</v>
      </c>
      <c r="AG23" t="s">
        <v>133</v>
      </c>
      <c r="AH23" t="s">
        <v>144</v>
      </c>
      <c r="AI23" t="s">
        <v>126</v>
      </c>
      <c r="AJ23" t="s">
        <v>135</v>
      </c>
      <c r="AK23" t="s">
        <v>135</v>
      </c>
      <c r="AR23" t="s">
        <v>131</v>
      </c>
    </row>
    <row r="24">
      <c r="A24" t="s">
        <v>175</v>
      </c>
      <c r="B24" t="s">
        <v>42</v>
      </c>
      <c r="C24" t="s">
        <v>176</v>
      </c>
      <c r="E24" t="s">
        <v>176</v>
      </c>
      <c r="F24" t="s">
        <v>130</v>
      </c>
      <c r="G24" t="s">
        <v>124</v>
      </c>
      <c r="H24" t="s">
        <v>125</v>
      </c>
      <c r="I24" t="s">
        <v>125</v>
      </c>
      <c r="J24" t="s">
        <v>127</v>
      </c>
      <c r="M24" t="s">
        <v>128</v>
      </c>
      <c r="N24" t="s">
        <v>125</v>
      </c>
      <c r="O24" t="s">
        <v>126</v>
      </c>
      <c r="P24" t="s">
        <v>123</v>
      </c>
      <c r="Q24" t="s">
        <v>144</v>
      </c>
      <c r="AB24" t="s">
        <v>129</v>
      </c>
      <c r="AC24" t="s">
        <v>129</v>
      </c>
      <c r="AD24" t="s">
        <v>140</v>
      </c>
      <c r="AG24" t="s">
        <v>133</v>
      </c>
      <c r="AH24" t="s">
        <v>125</v>
      </c>
      <c r="AI24" t="s">
        <v>125</v>
      </c>
      <c r="AJ24" t="s">
        <v>135</v>
      </c>
      <c r="AK24" t="s">
        <v>125</v>
      </c>
      <c r="AR24" t="s">
        <v>129</v>
      </c>
    </row>
    <row r="25">
      <c r="A25" t="s">
        <v>177</v>
      </c>
      <c r="B25" t="s">
        <v>43</v>
      </c>
      <c r="C25" t="s">
        <v>154</v>
      </c>
      <c r="E25" t="s">
        <v>154</v>
      </c>
      <c r="F25" t="s">
        <v>123</v>
      </c>
      <c r="G25" t="s">
        <v>124</v>
      </c>
      <c r="H25" t="s">
        <v>125</v>
      </c>
      <c r="I25" t="s">
        <v>126</v>
      </c>
      <c r="J25" t="s">
        <v>127</v>
      </c>
      <c r="M25" t="s">
        <v>128</v>
      </c>
      <c r="N25" t="s">
        <v>125</v>
      </c>
      <c r="O25" t="s">
        <v>126</v>
      </c>
      <c r="P25" t="s">
        <v>132</v>
      </c>
      <c r="Q25" t="s">
        <v>168</v>
      </c>
      <c r="AB25" t="s">
        <v>131</v>
      </c>
      <c r="AC25" t="s">
        <v>131</v>
      </c>
      <c r="AD25" t="s">
        <v>134</v>
      </c>
      <c r="AG25" t="s">
        <v>133</v>
      </c>
      <c r="AH25" t="s">
        <v>125</v>
      </c>
      <c r="AI25" t="s">
        <v>134</v>
      </c>
      <c r="AJ25" t="s">
        <v>135</v>
      </c>
      <c r="AK25" t="s">
        <v>141</v>
      </c>
      <c r="AR25" t="s">
        <v>126</v>
      </c>
    </row>
    <row r="26">
      <c r="A26" t="s">
        <v>178</v>
      </c>
      <c r="B26" t="s">
        <v>44</v>
      </c>
      <c r="C26" t="s">
        <v>134</v>
      </c>
      <c r="E26" t="s">
        <v>134</v>
      </c>
      <c r="F26" t="s">
        <v>123</v>
      </c>
      <c r="G26" t="s">
        <v>124</v>
      </c>
      <c r="H26" t="s">
        <v>128</v>
      </c>
      <c r="I26" t="s">
        <v>134</v>
      </c>
      <c r="J26" t="s">
        <v>127</v>
      </c>
      <c r="M26" t="s">
        <v>128</v>
      </c>
      <c r="N26" t="s">
        <v>128</v>
      </c>
      <c r="O26" t="s">
        <v>134</v>
      </c>
      <c r="P26" t="s">
        <v>124</v>
      </c>
      <c r="Q26" t="s">
        <v>125</v>
      </c>
      <c r="AB26" t="s">
        <v>130</v>
      </c>
      <c r="AC26" t="s">
        <v>144</v>
      </c>
      <c r="AD26" t="s">
        <v>126</v>
      </c>
      <c r="AG26" t="s">
        <v>133</v>
      </c>
      <c r="AH26" t="s">
        <v>128</v>
      </c>
      <c r="AI26" t="s">
        <v>141</v>
      </c>
      <c r="AJ26" t="s">
        <v>135</v>
      </c>
      <c r="AK26" t="s">
        <v>124</v>
      </c>
      <c r="AR26" t="s">
        <v>149</v>
      </c>
    </row>
    <row r="27">
      <c r="A27" t="s">
        <v>179</v>
      </c>
      <c r="B27" t="s">
        <v>45</v>
      </c>
      <c r="C27" t="s">
        <v>148</v>
      </c>
      <c r="E27" t="s">
        <v>148</v>
      </c>
      <c r="F27" t="s">
        <v>130</v>
      </c>
      <c r="G27" t="s">
        <v>124</v>
      </c>
      <c r="H27" t="s">
        <v>135</v>
      </c>
      <c r="I27" t="s">
        <v>125</v>
      </c>
      <c r="J27" t="s">
        <v>127</v>
      </c>
      <c r="M27" t="s">
        <v>128</v>
      </c>
      <c r="N27" t="s">
        <v>135</v>
      </c>
      <c r="O27" t="s">
        <v>125</v>
      </c>
      <c r="P27" t="s">
        <v>133</v>
      </c>
      <c r="Q27" t="s">
        <v>141</v>
      </c>
      <c r="AB27" t="s">
        <v>130</v>
      </c>
      <c r="AC27" t="s">
        <v>130</v>
      </c>
      <c r="AD27" t="s">
        <v>126</v>
      </c>
      <c r="AG27" t="s">
        <v>133</v>
      </c>
      <c r="AH27" t="s">
        <v>135</v>
      </c>
      <c r="AI27" t="s">
        <v>126</v>
      </c>
      <c r="AJ27" t="s">
        <v>135</v>
      </c>
      <c r="AK27" t="s">
        <v>136</v>
      </c>
      <c r="AR27" t="s">
        <v>149</v>
      </c>
    </row>
    <row r="28">
      <c r="A28" t="s">
        <v>180</v>
      </c>
      <c r="B28" t="s">
        <v>46</v>
      </c>
      <c r="C28" t="s">
        <v>151</v>
      </c>
      <c r="E28" t="s">
        <v>125</v>
      </c>
      <c r="F28" t="s">
        <v>123</v>
      </c>
      <c r="G28" t="s">
        <v>124</v>
      </c>
      <c r="H28" t="s">
        <v>138</v>
      </c>
      <c r="I28" t="s">
        <v>125</v>
      </c>
      <c r="J28" t="s">
        <v>127</v>
      </c>
      <c r="M28" t="s">
        <v>128</v>
      </c>
      <c r="N28" t="s">
        <v>138</v>
      </c>
      <c r="O28" t="s">
        <v>125</v>
      </c>
      <c r="P28" t="s">
        <v>123</v>
      </c>
      <c r="Q28" t="s">
        <v>129</v>
      </c>
      <c r="AB28" t="s">
        <v>131</v>
      </c>
      <c r="AC28" t="s">
        <v>129</v>
      </c>
      <c r="AD28" t="s">
        <v>132</v>
      </c>
      <c r="AG28" t="s">
        <v>133</v>
      </c>
      <c r="AH28" t="s">
        <v>138</v>
      </c>
      <c r="AI28" t="s">
        <v>126</v>
      </c>
      <c r="AJ28" t="s">
        <v>135</v>
      </c>
      <c r="AK28" t="s">
        <v>136</v>
      </c>
      <c r="AR28" t="s">
        <v>140</v>
      </c>
    </row>
    <row r="29">
      <c r="A29" t="s">
        <v>181</v>
      </c>
      <c r="B29" t="s">
        <v>47</v>
      </c>
      <c r="C29" t="s">
        <v>151</v>
      </c>
      <c r="E29" t="s">
        <v>151</v>
      </c>
      <c r="F29" t="s">
        <v>151</v>
      </c>
      <c r="G29" t="s">
        <v>151</v>
      </c>
      <c r="H29" t="s">
        <v>151</v>
      </c>
      <c r="I29" t="s">
        <v>151</v>
      </c>
      <c r="J29" t="s">
        <v>151</v>
      </c>
      <c r="M29" t="s">
        <v>151</v>
      </c>
      <c r="N29" t="s">
        <v>151</v>
      </c>
      <c r="O29" t="s">
        <v>151</v>
      </c>
      <c r="P29" t="s">
        <v>151</v>
      </c>
      <c r="Q29" t="s">
        <v>151</v>
      </c>
      <c r="AB29" t="s">
        <v>162</v>
      </c>
      <c r="AC29" t="s">
        <v>162</v>
      </c>
      <c r="AD29" t="s">
        <v>162</v>
      </c>
      <c r="AG29" t="s">
        <v>151</v>
      </c>
      <c r="AH29" t="s">
        <v>151</v>
      </c>
      <c r="AI29" t="s">
        <v>151</v>
      </c>
      <c r="AJ29" t="s">
        <v>151</v>
      </c>
      <c r="AK29" t="s">
        <v>151</v>
      </c>
      <c r="AR29" t="s">
        <v>151</v>
      </c>
    </row>
    <row r="30">
      <c r="A30" t="s">
        <v>182</v>
      </c>
      <c r="B30" t="s">
        <v>48</v>
      </c>
      <c r="C30" t="s">
        <v>122</v>
      </c>
      <c r="E30" t="s">
        <v>122</v>
      </c>
      <c r="F30" t="s">
        <v>130</v>
      </c>
      <c r="G30" t="s">
        <v>124</v>
      </c>
      <c r="H30" t="s">
        <v>125</v>
      </c>
      <c r="I30" t="s">
        <v>125</v>
      </c>
      <c r="J30" t="s">
        <v>127</v>
      </c>
      <c r="M30" t="s">
        <v>128</v>
      </c>
      <c r="N30" t="s">
        <v>125</v>
      </c>
      <c r="O30" t="s">
        <v>141</v>
      </c>
      <c r="P30" t="s">
        <v>123</v>
      </c>
      <c r="Q30" t="s">
        <v>168</v>
      </c>
      <c r="AB30" t="s">
        <v>131</v>
      </c>
      <c r="AC30" t="s">
        <v>129</v>
      </c>
      <c r="AD30" t="s">
        <v>128</v>
      </c>
      <c r="AG30" t="s">
        <v>133</v>
      </c>
      <c r="AH30" t="s">
        <v>125</v>
      </c>
      <c r="AI30" t="s">
        <v>125</v>
      </c>
      <c r="AJ30" t="s">
        <v>135</v>
      </c>
      <c r="AK30" t="s">
        <v>136</v>
      </c>
      <c r="AR30" t="s">
        <v>126</v>
      </c>
    </row>
    <row r="31">
      <c r="A31" t="s">
        <v>183</v>
      </c>
      <c r="B31" t="s">
        <v>49</v>
      </c>
      <c r="C31" t="s">
        <v>184</v>
      </c>
      <c r="E31" t="s">
        <v>125</v>
      </c>
      <c r="F31" t="s">
        <v>130</v>
      </c>
      <c r="G31" t="s">
        <v>124</v>
      </c>
      <c r="H31" t="s">
        <v>133</v>
      </c>
      <c r="I31" t="s">
        <v>125</v>
      </c>
      <c r="J31" t="s">
        <v>127</v>
      </c>
      <c r="M31" t="s">
        <v>128</v>
      </c>
      <c r="N31" t="s">
        <v>133</v>
      </c>
      <c r="O31" t="s">
        <v>125</v>
      </c>
      <c r="P31" t="s">
        <v>123</v>
      </c>
      <c r="Q31" t="s">
        <v>135</v>
      </c>
      <c r="AB31" t="s">
        <v>126</v>
      </c>
      <c r="AC31" t="s">
        <v>128</v>
      </c>
      <c r="AD31" t="s">
        <v>140</v>
      </c>
      <c r="AG31" t="s">
        <v>133</v>
      </c>
      <c r="AH31" t="s">
        <v>133</v>
      </c>
      <c r="AI31" t="s">
        <v>125</v>
      </c>
      <c r="AJ31" t="s">
        <v>135</v>
      </c>
      <c r="AK31" t="s">
        <v>134</v>
      </c>
      <c r="AR31" t="s">
        <v>140</v>
      </c>
    </row>
    <row r="32">
      <c r="A32" t="s">
        <v>185</v>
      </c>
      <c r="B32" t="s">
        <v>50</v>
      </c>
      <c r="C32" t="s">
        <v>149</v>
      </c>
      <c r="E32" t="s">
        <v>149</v>
      </c>
      <c r="F32" t="s">
        <v>123</v>
      </c>
      <c r="G32" t="s">
        <v>124</v>
      </c>
      <c r="H32" t="s">
        <v>138</v>
      </c>
      <c r="I32" t="s">
        <v>126</v>
      </c>
      <c r="J32" t="s">
        <v>127</v>
      </c>
      <c r="M32" t="s">
        <v>128</v>
      </c>
      <c r="N32" t="s">
        <v>138</v>
      </c>
      <c r="O32" t="s">
        <v>126</v>
      </c>
      <c r="P32" t="s">
        <v>154</v>
      </c>
      <c r="Q32" t="s">
        <v>144</v>
      </c>
      <c r="AB32" t="s">
        <v>145</v>
      </c>
      <c r="AC32" t="s">
        <v>131</v>
      </c>
      <c r="AD32" t="s">
        <v>129</v>
      </c>
      <c r="AG32" t="s">
        <v>133</v>
      </c>
      <c r="AH32" t="s">
        <v>138</v>
      </c>
      <c r="AI32" t="s">
        <v>134</v>
      </c>
      <c r="AJ32" t="s">
        <v>135</v>
      </c>
      <c r="AK32" t="s">
        <v>135</v>
      </c>
      <c r="AR32" t="s">
        <v>144</v>
      </c>
    </row>
    <row r="33">
      <c r="A33" t="s">
        <v>186</v>
      </c>
      <c r="B33" t="s">
        <v>51</v>
      </c>
      <c r="C33" t="s">
        <v>149</v>
      </c>
      <c r="E33" t="s">
        <v>149</v>
      </c>
      <c r="F33" t="s">
        <v>130</v>
      </c>
      <c r="G33" t="s">
        <v>124</v>
      </c>
      <c r="H33" t="s">
        <v>138</v>
      </c>
      <c r="I33" t="s">
        <v>125</v>
      </c>
      <c r="J33" t="s">
        <v>127</v>
      </c>
      <c r="M33" t="s">
        <v>128</v>
      </c>
      <c r="N33" t="s">
        <v>138</v>
      </c>
      <c r="O33" t="s">
        <v>125</v>
      </c>
      <c r="P33" t="s">
        <v>123</v>
      </c>
      <c r="Q33" t="s">
        <v>138</v>
      </c>
      <c r="AB33" t="s">
        <v>145</v>
      </c>
      <c r="AC33" t="s">
        <v>129</v>
      </c>
      <c r="AD33" t="s">
        <v>134</v>
      </c>
      <c r="AG33" t="s">
        <v>133</v>
      </c>
      <c r="AH33" t="s">
        <v>138</v>
      </c>
      <c r="AI33" t="s">
        <v>126</v>
      </c>
      <c r="AJ33" t="s">
        <v>135</v>
      </c>
      <c r="AK33" t="s">
        <v>135</v>
      </c>
      <c r="AR33" t="s">
        <v>131</v>
      </c>
    </row>
    <row r="34">
      <c r="A34" t="s">
        <v>187</v>
      </c>
      <c r="B34" t="s">
        <v>52</v>
      </c>
      <c r="C34" t="s">
        <v>140</v>
      </c>
      <c r="E34" t="s">
        <v>140</v>
      </c>
      <c r="F34" t="s">
        <v>123</v>
      </c>
      <c r="G34" t="s">
        <v>124</v>
      </c>
      <c r="H34" t="s">
        <v>168</v>
      </c>
      <c r="I34" t="s">
        <v>134</v>
      </c>
      <c r="J34" t="s">
        <v>127</v>
      </c>
      <c r="M34" t="s">
        <v>128</v>
      </c>
      <c r="N34" t="s">
        <v>168</v>
      </c>
      <c r="O34" t="s">
        <v>134</v>
      </c>
      <c r="P34" t="s">
        <v>141</v>
      </c>
      <c r="Q34" t="s">
        <v>134</v>
      </c>
      <c r="AB34" t="s">
        <v>130</v>
      </c>
      <c r="AC34" t="s">
        <v>140</v>
      </c>
      <c r="AD34" t="s">
        <v>129</v>
      </c>
      <c r="AG34" t="s">
        <v>133</v>
      </c>
      <c r="AH34" t="s">
        <v>168</v>
      </c>
      <c r="AI34" t="s">
        <v>141</v>
      </c>
      <c r="AJ34" t="s">
        <v>135</v>
      </c>
      <c r="AK34" t="s">
        <v>136</v>
      </c>
      <c r="AR34" t="s">
        <v>144</v>
      </c>
    </row>
    <row r="35">
      <c r="A35" t="s">
        <v>188</v>
      </c>
      <c r="B35" t="s">
        <v>53</v>
      </c>
      <c r="C35" t="s">
        <v>154</v>
      </c>
      <c r="E35" t="s">
        <v>154</v>
      </c>
      <c r="F35" t="s">
        <v>123</v>
      </c>
      <c r="G35" t="s">
        <v>124</v>
      </c>
      <c r="H35" t="s">
        <v>138</v>
      </c>
      <c r="I35" t="s">
        <v>141</v>
      </c>
      <c r="J35" t="s">
        <v>127</v>
      </c>
      <c r="M35" t="s">
        <v>128</v>
      </c>
      <c r="N35" t="s">
        <v>138</v>
      </c>
      <c r="O35" t="s">
        <v>134</v>
      </c>
      <c r="P35" t="s">
        <v>123</v>
      </c>
      <c r="Q35" t="s">
        <v>129</v>
      </c>
      <c r="AB35" t="s">
        <v>140</v>
      </c>
      <c r="AC35" t="s">
        <v>139</v>
      </c>
      <c r="AD35" t="s">
        <v>129</v>
      </c>
      <c r="AG35" t="s">
        <v>133</v>
      </c>
      <c r="AH35" t="s">
        <v>138</v>
      </c>
      <c r="AI35" t="s">
        <v>125</v>
      </c>
      <c r="AJ35" t="s">
        <v>135</v>
      </c>
      <c r="AK35" t="s">
        <v>125</v>
      </c>
      <c r="AR35" t="s">
        <v>140</v>
      </c>
    </row>
    <row r="36">
      <c r="A36" t="s">
        <v>189</v>
      </c>
      <c r="B36" t="s">
        <v>54</v>
      </c>
      <c r="C36" t="s">
        <v>190</v>
      </c>
      <c r="E36" t="s">
        <v>190</v>
      </c>
      <c r="F36" t="s">
        <v>130</v>
      </c>
      <c r="G36" t="s">
        <v>124</v>
      </c>
      <c r="H36" t="s">
        <v>132</v>
      </c>
      <c r="I36" t="s">
        <v>125</v>
      </c>
      <c r="J36" t="s">
        <v>127</v>
      </c>
      <c r="M36" t="s">
        <v>128</v>
      </c>
      <c r="N36" t="s">
        <v>132</v>
      </c>
      <c r="O36" t="s">
        <v>125</v>
      </c>
      <c r="P36" t="s">
        <v>123</v>
      </c>
      <c r="Q36" t="s">
        <v>129</v>
      </c>
      <c r="AB36" t="s">
        <v>144</v>
      </c>
      <c r="AC36" t="s">
        <v>140</v>
      </c>
      <c r="AD36" t="s">
        <v>129</v>
      </c>
      <c r="AG36" t="s">
        <v>133</v>
      </c>
      <c r="AH36" t="s">
        <v>132</v>
      </c>
      <c r="AI36" t="s">
        <v>126</v>
      </c>
      <c r="AJ36" t="s">
        <v>135</v>
      </c>
      <c r="AK36" t="s">
        <v>157</v>
      </c>
      <c r="AR36" t="s">
        <v>126</v>
      </c>
    </row>
    <row r="37">
      <c r="A37" t="s">
        <v>191</v>
      </c>
      <c r="B37" t="s">
        <v>55</v>
      </c>
      <c r="C37" t="s">
        <v>128</v>
      </c>
      <c r="E37" t="s">
        <v>128</v>
      </c>
      <c r="F37" t="s">
        <v>123</v>
      </c>
      <c r="G37" t="s">
        <v>124</v>
      </c>
      <c r="H37" t="s">
        <v>125</v>
      </c>
      <c r="I37" t="s">
        <v>126</v>
      </c>
      <c r="J37" t="s">
        <v>127</v>
      </c>
      <c r="M37" t="s">
        <v>128</v>
      </c>
      <c r="N37" t="s">
        <v>125</v>
      </c>
      <c r="O37" t="s">
        <v>126</v>
      </c>
      <c r="P37" t="s">
        <v>141</v>
      </c>
      <c r="Q37" t="s">
        <v>144</v>
      </c>
      <c r="AB37" t="s">
        <v>139</v>
      </c>
      <c r="AC37" t="s">
        <v>131</v>
      </c>
      <c r="AD37" t="s">
        <v>140</v>
      </c>
      <c r="AG37" t="s">
        <v>133</v>
      </c>
      <c r="AH37" t="s">
        <v>125</v>
      </c>
      <c r="AI37" t="s">
        <v>134</v>
      </c>
      <c r="AJ37" t="s">
        <v>135</v>
      </c>
      <c r="AK37" t="s">
        <v>136</v>
      </c>
      <c r="AR37" t="s">
        <v>144</v>
      </c>
    </row>
    <row r="38">
      <c r="A38" t="s">
        <v>192</v>
      </c>
      <c r="B38" t="s">
        <v>56</v>
      </c>
      <c r="C38" t="s">
        <v>151</v>
      </c>
      <c r="E38" t="s">
        <v>151</v>
      </c>
      <c r="F38" t="s">
        <v>151</v>
      </c>
      <c r="G38" t="s">
        <v>151</v>
      </c>
      <c r="H38" t="s">
        <v>151</v>
      </c>
      <c r="I38" t="s">
        <v>151</v>
      </c>
      <c r="J38" t="s">
        <v>151</v>
      </c>
      <c r="M38" t="s">
        <v>151</v>
      </c>
      <c r="N38" t="s">
        <v>151</v>
      </c>
      <c r="O38" t="s">
        <v>151</v>
      </c>
      <c r="P38" t="s">
        <v>151</v>
      </c>
      <c r="Q38" t="s">
        <v>151</v>
      </c>
      <c r="AB38" t="s">
        <v>162</v>
      </c>
      <c r="AC38" t="s">
        <v>162</v>
      </c>
      <c r="AD38" t="s">
        <v>162</v>
      </c>
      <c r="AG38" t="s">
        <v>151</v>
      </c>
      <c r="AH38" t="s">
        <v>151</v>
      </c>
      <c r="AI38" t="s">
        <v>151</v>
      </c>
      <c r="AJ38" t="s">
        <v>151</v>
      </c>
      <c r="AK38" t="s">
        <v>151</v>
      </c>
      <c r="AR38" t="s">
        <v>151</v>
      </c>
    </row>
    <row r="39">
      <c r="A39" t="s">
        <v>193</v>
      </c>
      <c r="B39" t="s">
        <v>57</v>
      </c>
      <c r="C39" t="s">
        <v>129</v>
      </c>
      <c r="E39" t="s">
        <v>129</v>
      </c>
      <c r="F39" t="s">
        <v>130</v>
      </c>
      <c r="G39" t="s">
        <v>124</v>
      </c>
      <c r="H39" t="s">
        <v>129</v>
      </c>
      <c r="I39" t="s">
        <v>125</v>
      </c>
      <c r="J39" t="s">
        <v>127</v>
      </c>
      <c r="M39" t="s">
        <v>128</v>
      </c>
      <c r="N39" t="s">
        <v>129</v>
      </c>
      <c r="O39" t="s">
        <v>125</v>
      </c>
      <c r="P39" t="s">
        <v>123</v>
      </c>
      <c r="Q39" t="s">
        <v>141</v>
      </c>
      <c r="AB39" t="s">
        <v>144</v>
      </c>
      <c r="AC39" t="s">
        <v>126</v>
      </c>
      <c r="AD39" t="s">
        <v>140</v>
      </c>
      <c r="AG39" t="s">
        <v>133</v>
      </c>
      <c r="AH39" t="s">
        <v>129</v>
      </c>
      <c r="AI39" t="s">
        <v>125</v>
      </c>
      <c r="AJ39" t="s">
        <v>135</v>
      </c>
      <c r="AK39" t="s">
        <v>130</v>
      </c>
      <c r="AR39" t="s">
        <v>131</v>
      </c>
    </row>
    <row r="40">
      <c r="A40" t="s">
        <v>194</v>
      </c>
      <c r="B40" t="s">
        <v>58</v>
      </c>
      <c r="C40" t="s">
        <v>125</v>
      </c>
      <c r="E40" t="s">
        <v>151</v>
      </c>
      <c r="F40" t="s">
        <v>123</v>
      </c>
      <c r="G40" t="s">
        <v>124</v>
      </c>
      <c r="H40" t="s">
        <v>125</v>
      </c>
      <c r="I40" t="s">
        <v>125</v>
      </c>
      <c r="J40" t="s">
        <v>127</v>
      </c>
      <c r="M40" t="s">
        <v>128</v>
      </c>
      <c r="N40" t="s">
        <v>125</v>
      </c>
      <c r="O40" t="s">
        <v>125</v>
      </c>
      <c r="P40" t="s">
        <v>138</v>
      </c>
      <c r="Q40" t="s">
        <v>125</v>
      </c>
      <c r="AB40" t="s">
        <v>131</v>
      </c>
      <c r="AC40" t="s">
        <v>129</v>
      </c>
      <c r="AD40" t="s">
        <v>176</v>
      </c>
      <c r="AG40" t="s">
        <v>133</v>
      </c>
      <c r="AH40" t="s">
        <v>125</v>
      </c>
      <c r="AI40" t="s">
        <v>126</v>
      </c>
      <c r="AJ40" t="s">
        <v>135</v>
      </c>
      <c r="AK40" t="s">
        <v>157</v>
      </c>
      <c r="AR40" t="s">
        <v>128</v>
      </c>
    </row>
    <row r="41">
      <c r="A41" t="s">
        <v>195</v>
      </c>
      <c r="B41" t="s">
        <v>59</v>
      </c>
      <c r="C41" t="s">
        <v>149</v>
      </c>
      <c r="E41" t="s">
        <v>149</v>
      </c>
      <c r="F41" t="s">
        <v>130</v>
      </c>
      <c r="G41" t="s">
        <v>124</v>
      </c>
      <c r="H41" t="s">
        <v>125</v>
      </c>
      <c r="I41" t="s">
        <v>125</v>
      </c>
      <c r="J41" t="s">
        <v>127</v>
      </c>
      <c r="M41" t="s">
        <v>128</v>
      </c>
      <c r="N41" t="s">
        <v>125</v>
      </c>
      <c r="O41" t="s">
        <v>125</v>
      </c>
      <c r="P41" t="s">
        <v>123</v>
      </c>
      <c r="Q41" t="s">
        <v>125</v>
      </c>
      <c r="AB41" t="s">
        <v>145</v>
      </c>
      <c r="AC41" t="s">
        <v>129</v>
      </c>
      <c r="AD41" t="s">
        <v>134</v>
      </c>
      <c r="AG41" t="s">
        <v>133</v>
      </c>
      <c r="AH41" t="s">
        <v>125</v>
      </c>
      <c r="AI41" t="s">
        <v>126</v>
      </c>
      <c r="AJ41" t="s">
        <v>135</v>
      </c>
      <c r="AK41" t="s">
        <v>141</v>
      </c>
      <c r="AR41" t="s">
        <v>131</v>
      </c>
    </row>
    <row r="42">
      <c r="A42" t="s">
        <v>196</v>
      </c>
      <c r="B42" t="s">
        <v>60</v>
      </c>
      <c r="C42" t="s">
        <v>134</v>
      </c>
      <c r="E42" t="s">
        <v>134</v>
      </c>
      <c r="F42" t="s">
        <v>123</v>
      </c>
      <c r="G42" t="s">
        <v>124</v>
      </c>
      <c r="H42" t="s">
        <v>144</v>
      </c>
      <c r="I42" t="s">
        <v>134</v>
      </c>
      <c r="J42" t="s">
        <v>127</v>
      </c>
      <c r="M42" t="s">
        <v>128</v>
      </c>
      <c r="N42" t="s">
        <v>144</v>
      </c>
      <c r="O42" t="s">
        <v>134</v>
      </c>
      <c r="P42" t="s">
        <v>134</v>
      </c>
      <c r="Q42" t="s">
        <v>126</v>
      </c>
      <c r="AB42" t="s">
        <v>130</v>
      </c>
      <c r="AC42" t="s">
        <v>139</v>
      </c>
      <c r="AD42" t="s">
        <v>128</v>
      </c>
      <c r="AG42" t="s">
        <v>133</v>
      </c>
      <c r="AH42" t="s">
        <v>144</v>
      </c>
      <c r="AI42" t="s">
        <v>141</v>
      </c>
      <c r="AJ42" t="s">
        <v>135</v>
      </c>
      <c r="AK42" t="s">
        <v>157</v>
      </c>
      <c r="AR42" t="s">
        <v>149</v>
      </c>
    </row>
    <row r="43">
      <c r="A43" t="s">
        <v>197</v>
      </c>
      <c r="B43" t="s">
        <v>61</v>
      </c>
      <c r="C43" t="s">
        <v>131</v>
      </c>
      <c r="E43" t="s">
        <v>131</v>
      </c>
      <c r="F43" t="s">
        <v>123</v>
      </c>
      <c r="G43" t="s">
        <v>124</v>
      </c>
      <c r="H43" t="s">
        <v>141</v>
      </c>
      <c r="I43" t="s">
        <v>134</v>
      </c>
      <c r="J43" t="s">
        <v>127</v>
      </c>
      <c r="M43" t="s">
        <v>128</v>
      </c>
      <c r="N43" t="s">
        <v>141</v>
      </c>
      <c r="O43" t="s">
        <v>134</v>
      </c>
      <c r="P43" t="s">
        <v>125</v>
      </c>
      <c r="Q43" t="s">
        <v>138</v>
      </c>
      <c r="AB43" t="s">
        <v>123</v>
      </c>
      <c r="AC43" t="s">
        <v>130</v>
      </c>
      <c r="AD43" t="s">
        <v>132</v>
      </c>
      <c r="AG43" t="s">
        <v>133</v>
      </c>
      <c r="AH43" t="s">
        <v>141</v>
      </c>
      <c r="AI43" t="s">
        <v>141</v>
      </c>
      <c r="AJ43" t="s">
        <v>135</v>
      </c>
      <c r="AK43" t="s">
        <v>141</v>
      </c>
      <c r="AR43" t="s">
        <v>149</v>
      </c>
    </row>
    <row r="44">
      <c r="A44" t="s">
        <v>198</v>
      </c>
      <c r="B44" t="s">
        <v>62</v>
      </c>
      <c r="C44" t="s">
        <v>184</v>
      </c>
      <c r="E44" t="s">
        <v>184</v>
      </c>
      <c r="F44" t="s">
        <v>123</v>
      </c>
      <c r="G44" t="s">
        <v>124</v>
      </c>
      <c r="H44" t="s">
        <v>130</v>
      </c>
      <c r="I44" t="s">
        <v>134</v>
      </c>
      <c r="J44" t="s">
        <v>127</v>
      </c>
      <c r="M44" t="s">
        <v>128</v>
      </c>
      <c r="N44" t="s">
        <v>130</v>
      </c>
      <c r="O44" t="s">
        <v>134</v>
      </c>
      <c r="P44" t="s">
        <v>124</v>
      </c>
      <c r="Q44" t="s">
        <v>133</v>
      </c>
      <c r="AB44" t="s">
        <v>123</v>
      </c>
      <c r="AC44" t="s">
        <v>145</v>
      </c>
      <c r="AD44" t="s">
        <v>144</v>
      </c>
      <c r="AG44" t="s">
        <v>133</v>
      </c>
      <c r="AH44" t="s">
        <v>130</v>
      </c>
      <c r="AI44" t="s">
        <v>141</v>
      </c>
      <c r="AJ44" t="s">
        <v>135</v>
      </c>
      <c r="AK44" t="s">
        <v>125</v>
      </c>
      <c r="AR44" t="s">
        <v>130</v>
      </c>
    </row>
    <row r="45">
      <c r="A45" t="s">
        <v>199</v>
      </c>
      <c r="B45" t="s">
        <v>63</v>
      </c>
      <c r="C45" t="s">
        <v>149</v>
      </c>
      <c r="E45" t="s">
        <v>149</v>
      </c>
      <c r="F45" t="s">
        <v>123</v>
      </c>
      <c r="G45" t="s">
        <v>124</v>
      </c>
      <c r="H45" t="s">
        <v>133</v>
      </c>
      <c r="I45" t="s">
        <v>134</v>
      </c>
      <c r="J45" t="s">
        <v>127</v>
      </c>
      <c r="M45" t="s">
        <v>128</v>
      </c>
      <c r="N45" t="s">
        <v>133</v>
      </c>
      <c r="O45" t="s">
        <v>126</v>
      </c>
      <c r="P45" t="s">
        <v>135</v>
      </c>
      <c r="Q45" t="s">
        <v>135</v>
      </c>
      <c r="AB45" t="s">
        <v>130</v>
      </c>
      <c r="AC45" t="s">
        <v>126</v>
      </c>
      <c r="AD45" t="s">
        <v>139</v>
      </c>
      <c r="AG45" t="s">
        <v>133</v>
      </c>
      <c r="AH45" t="s">
        <v>133</v>
      </c>
      <c r="AI45" t="s">
        <v>134</v>
      </c>
      <c r="AJ45" t="s">
        <v>135</v>
      </c>
      <c r="AK45" t="s">
        <v>157</v>
      </c>
      <c r="AR45" t="s">
        <v>149</v>
      </c>
    </row>
    <row r="46">
      <c r="A46" t="s">
        <v>200</v>
      </c>
      <c r="B46" t="s">
        <v>64</v>
      </c>
      <c r="C46" t="s">
        <v>151</v>
      </c>
      <c r="E46" t="s">
        <v>151</v>
      </c>
      <c r="F46" t="s">
        <v>151</v>
      </c>
      <c r="G46" t="s">
        <v>151</v>
      </c>
      <c r="H46" t="s">
        <v>151</v>
      </c>
      <c r="I46" t="s">
        <v>151</v>
      </c>
      <c r="J46" t="s">
        <v>151</v>
      </c>
      <c r="M46" t="s">
        <v>151</v>
      </c>
      <c r="N46" t="s">
        <v>151</v>
      </c>
      <c r="O46" t="s">
        <v>151</v>
      </c>
      <c r="P46" t="s">
        <v>151</v>
      </c>
      <c r="Q46" t="s">
        <v>151</v>
      </c>
      <c r="AB46" t="s">
        <v>162</v>
      </c>
      <c r="AC46" t="s">
        <v>162</v>
      </c>
      <c r="AD46" t="s">
        <v>162</v>
      </c>
      <c r="AG46" t="s">
        <v>151</v>
      </c>
      <c r="AH46" t="s">
        <v>151</v>
      </c>
      <c r="AI46" t="s">
        <v>151</v>
      </c>
      <c r="AJ46" t="s">
        <v>151</v>
      </c>
      <c r="AK46" t="s">
        <v>151</v>
      </c>
      <c r="AR46" t="s">
        <v>151</v>
      </c>
    </row>
    <row r="47">
      <c r="A47" t="s">
        <v>201</v>
      </c>
      <c r="B47" t="s">
        <v>65</v>
      </c>
      <c r="C47" t="s">
        <v>122</v>
      </c>
      <c r="E47" t="s">
        <v>122</v>
      </c>
      <c r="F47" t="s">
        <v>130</v>
      </c>
      <c r="G47" t="s">
        <v>124</v>
      </c>
      <c r="H47" t="s">
        <v>134</v>
      </c>
      <c r="I47" t="s">
        <v>126</v>
      </c>
      <c r="J47" t="s">
        <v>127</v>
      </c>
      <c r="M47" t="s">
        <v>128</v>
      </c>
      <c r="N47" t="s">
        <v>134</v>
      </c>
      <c r="O47" t="s">
        <v>141</v>
      </c>
      <c r="P47" t="s">
        <v>123</v>
      </c>
      <c r="Q47" t="s">
        <v>141</v>
      </c>
      <c r="AB47" t="s">
        <v>144</v>
      </c>
      <c r="AC47" t="s">
        <v>139</v>
      </c>
      <c r="AD47" t="s">
        <v>139</v>
      </c>
      <c r="AG47" t="s">
        <v>133</v>
      </c>
      <c r="AH47" t="s">
        <v>134</v>
      </c>
      <c r="AI47" t="s">
        <v>125</v>
      </c>
      <c r="AJ47" t="s">
        <v>135</v>
      </c>
      <c r="AK47" t="s">
        <v>124</v>
      </c>
      <c r="AR47" t="s">
        <v>144</v>
      </c>
    </row>
    <row r="48">
      <c r="A48" t="s">
        <v>202</v>
      </c>
      <c r="B48" t="s">
        <v>66</v>
      </c>
      <c r="C48" t="s">
        <v>125</v>
      </c>
      <c r="E48" t="s">
        <v>151</v>
      </c>
      <c r="F48" t="s">
        <v>123</v>
      </c>
      <c r="G48" t="s">
        <v>124</v>
      </c>
      <c r="H48" t="s">
        <v>135</v>
      </c>
      <c r="I48" t="s">
        <v>125</v>
      </c>
      <c r="J48" t="s">
        <v>127</v>
      </c>
      <c r="M48" t="s">
        <v>128</v>
      </c>
      <c r="N48" t="s">
        <v>135</v>
      </c>
      <c r="O48" t="s">
        <v>125</v>
      </c>
      <c r="P48" t="s">
        <v>123</v>
      </c>
      <c r="Q48" t="s">
        <v>138</v>
      </c>
      <c r="AB48" t="s">
        <v>139</v>
      </c>
      <c r="AC48" t="s">
        <v>130</v>
      </c>
      <c r="AD48" t="s">
        <v>140</v>
      </c>
      <c r="AG48" t="s">
        <v>133</v>
      </c>
      <c r="AH48" t="s">
        <v>135</v>
      </c>
      <c r="AI48" t="s">
        <v>126</v>
      </c>
      <c r="AJ48" t="s">
        <v>135</v>
      </c>
      <c r="AK48" t="s">
        <v>135</v>
      </c>
      <c r="AR48" t="s">
        <v>149</v>
      </c>
    </row>
    <row r="49">
      <c r="A49" t="s">
        <v>203</v>
      </c>
      <c r="B49" t="s">
        <v>67</v>
      </c>
      <c r="C49" t="s">
        <v>126</v>
      </c>
      <c r="E49" t="s">
        <v>126</v>
      </c>
      <c r="F49" t="s">
        <v>123</v>
      </c>
      <c r="G49" t="s">
        <v>124</v>
      </c>
      <c r="H49" t="s">
        <v>135</v>
      </c>
      <c r="I49" t="s">
        <v>134</v>
      </c>
      <c r="J49" t="s">
        <v>127</v>
      </c>
      <c r="M49" t="s">
        <v>128</v>
      </c>
      <c r="N49" t="s">
        <v>135</v>
      </c>
      <c r="O49" t="s">
        <v>134</v>
      </c>
      <c r="P49" t="s">
        <v>138</v>
      </c>
      <c r="Q49" t="s">
        <v>141</v>
      </c>
      <c r="AB49" t="s">
        <v>147</v>
      </c>
      <c r="AC49" t="s">
        <v>147</v>
      </c>
      <c r="AD49" t="s">
        <v>126</v>
      </c>
      <c r="AG49" t="s">
        <v>133</v>
      </c>
      <c r="AH49" t="s">
        <v>135</v>
      </c>
      <c r="AI49" t="s">
        <v>141</v>
      </c>
      <c r="AJ49" t="s">
        <v>135</v>
      </c>
      <c r="AK49" t="s">
        <v>135</v>
      </c>
      <c r="AR49" t="s">
        <v>123</v>
      </c>
    </row>
    <row r="50">
      <c r="A50" t="s">
        <v>204</v>
      </c>
      <c r="B50" t="s">
        <v>68</v>
      </c>
      <c r="C50" t="s">
        <v>151</v>
      </c>
      <c r="E50" t="s">
        <v>151</v>
      </c>
      <c r="F50" t="s">
        <v>151</v>
      </c>
      <c r="G50" t="s">
        <v>151</v>
      </c>
      <c r="H50" t="s">
        <v>151</v>
      </c>
      <c r="I50" t="s">
        <v>151</v>
      </c>
      <c r="J50" t="s">
        <v>151</v>
      </c>
      <c r="M50" t="s">
        <v>151</v>
      </c>
      <c r="N50" t="s">
        <v>151</v>
      </c>
      <c r="O50" t="s">
        <v>151</v>
      </c>
      <c r="P50" t="s">
        <v>151</v>
      </c>
      <c r="Q50" t="s">
        <v>151</v>
      </c>
      <c r="AB50" t="s">
        <v>162</v>
      </c>
      <c r="AC50" t="s">
        <v>162</v>
      </c>
      <c r="AD50" t="s">
        <v>162</v>
      </c>
      <c r="AG50" t="s">
        <v>151</v>
      </c>
      <c r="AH50" t="s">
        <v>151</v>
      </c>
      <c r="AI50" t="s">
        <v>151</v>
      </c>
      <c r="AJ50" t="s">
        <v>151</v>
      </c>
      <c r="AK50" t="s">
        <v>151</v>
      </c>
      <c r="AR50" t="s">
        <v>151</v>
      </c>
    </row>
    <row r="51">
      <c r="A51" t="s">
        <v>205</v>
      </c>
      <c r="B51" t="s">
        <v>69</v>
      </c>
      <c r="C51" t="s">
        <v>125</v>
      </c>
      <c r="E51" t="s">
        <v>151</v>
      </c>
      <c r="F51" t="s">
        <v>130</v>
      </c>
      <c r="G51" t="s">
        <v>124</v>
      </c>
      <c r="H51" t="s">
        <v>144</v>
      </c>
      <c r="I51" t="s">
        <v>126</v>
      </c>
      <c r="J51" t="s">
        <v>127</v>
      </c>
      <c r="M51" t="s">
        <v>128</v>
      </c>
      <c r="N51" t="s">
        <v>144</v>
      </c>
      <c r="O51" t="s">
        <v>125</v>
      </c>
      <c r="P51" t="s">
        <v>138</v>
      </c>
      <c r="Q51" t="s">
        <v>125</v>
      </c>
      <c r="AB51" t="s">
        <v>140</v>
      </c>
      <c r="AC51" t="s">
        <v>130</v>
      </c>
      <c r="AD51" t="s">
        <v>169</v>
      </c>
      <c r="AG51" t="s">
        <v>133</v>
      </c>
      <c r="AH51" t="s">
        <v>144</v>
      </c>
      <c r="AI51" t="s">
        <v>134</v>
      </c>
      <c r="AJ51" t="s">
        <v>135</v>
      </c>
      <c r="AK51" t="s">
        <v>134</v>
      </c>
      <c r="AR51" t="s">
        <v>140</v>
      </c>
    </row>
    <row r="52">
      <c r="A52" t="s">
        <v>206</v>
      </c>
      <c r="B52" t="s">
        <v>70</v>
      </c>
      <c r="C52" t="s">
        <v>141</v>
      </c>
      <c r="E52" t="s">
        <v>141</v>
      </c>
      <c r="F52" t="s">
        <v>123</v>
      </c>
      <c r="G52" t="s">
        <v>124</v>
      </c>
      <c r="H52" t="s">
        <v>133</v>
      </c>
      <c r="I52" t="s">
        <v>141</v>
      </c>
      <c r="J52" t="s">
        <v>127</v>
      </c>
      <c r="M52" t="s">
        <v>128</v>
      </c>
      <c r="N52" t="s">
        <v>133</v>
      </c>
      <c r="O52" t="s">
        <v>141</v>
      </c>
      <c r="P52" t="s">
        <v>123</v>
      </c>
      <c r="Q52" t="s">
        <v>138</v>
      </c>
      <c r="AB52" t="s">
        <v>145</v>
      </c>
      <c r="AC52" t="s">
        <v>130</v>
      </c>
      <c r="AD52" t="s">
        <v>128</v>
      </c>
      <c r="AG52" t="s">
        <v>133</v>
      </c>
      <c r="AH52" t="s">
        <v>133</v>
      </c>
      <c r="AI52" t="s">
        <v>125</v>
      </c>
      <c r="AJ52" t="s">
        <v>135</v>
      </c>
      <c r="AK52" t="s">
        <v>130</v>
      </c>
      <c r="AR52" t="s">
        <v>149</v>
      </c>
    </row>
    <row r="53">
      <c r="A53" t="s">
        <v>207</v>
      </c>
      <c r="B53" t="s">
        <v>71</v>
      </c>
      <c r="C53" t="s">
        <v>154</v>
      </c>
      <c r="E53" t="s">
        <v>154</v>
      </c>
      <c r="F53" t="s">
        <v>130</v>
      </c>
      <c r="G53" t="s">
        <v>124</v>
      </c>
      <c r="H53" t="s">
        <v>154</v>
      </c>
      <c r="I53" t="s">
        <v>125</v>
      </c>
      <c r="J53" t="s">
        <v>127</v>
      </c>
      <c r="M53" t="s">
        <v>128</v>
      </c>
      <c r="N53" t="s">
        <v>154</v>
      </c>
      <c r="O53" t="s">
        <v>125</v>
      </c>
      <c r="P53" t="s">
        <v>138</v>
      </c>
      <c r="Q53" t="s">
        <v>125</v>
      </c>
      <c r="AB53" t="s">
        <v>145</v>
      </c>
      <c r="AC53" t="s">
        <v>140</v>
      </c>
      <c r="AD53" t="s">
        <v>133</v>
      </c>
      <c r="AG53" t="s">
        <v>133</v>
      </c>
      <c r="AH53" t="s">
        <v>154</v>
      </c>
      <c r="AI53" t="s">
        <v>126</v>
      </c>
      <c r="AJ53" t="s">
        <v>135</v>
      </c>
      <c r="AK53" t="s">
        <v>124</v>
      </c>
      <c r="AR53" t="s">
        <v>131</v>
      </c>
    </row>
    <row r="54">
      <c r="A54" t="s">
        <v>208</v>
      </c>
      <c r="B54" t="s">
        <v>72</v>
      </c>
      <c r="C54" t="s">
        <v>154</v>
      </c>
      <c r="E54" t="s">
        <v>154</v>
      </c>
      <c r="F54" t="s">
        <v>130</v>
      </c>
      <c r="G54" t="s">
        <v>124</v>
      </c>
      <c r="H54" t="s">
        <v>128</v>
      </c>
      <c r="I54" t="s">
        <v>125</v>
      </c>
      <c r="J54" t="s">
        <v>127</v>
      </c>
      <c r="M54" t="s">
        <v>128</v>
      </c>
      <c r="N54" t="s">
        <v>128</v>
      </c>
      <c r="O54" t="s">
        <v>125</v>
      </c>
      <c r="P54" t="s">
        <v>123</v>
      </c>
      <c r="Q54" t="s">
        <v>125</v>
      </c>
      <c r="AB54" t="s">
        <v>145</v>
      </c>
      <c r="AC54" t="s">
        <v>126</v>
      </c>
      <c r="AD54" t="s">
        <v>154</v>
      </c>
      <c r="AG54" t="s">
        <v>133</v>
      </c>
      <c r="AH54" t="s">
        <v>128</v>
      </c>
      <c r="AI54" t="s">
        <v>126</v>
      </c>
      <c r="AJ54" t="s">
        <v>135</v>
      </c>
      <c r="AK54" t="s">
        <v>135</v>
      </c>
      <c r="AR54" t="s">
        <v>144</v>
      </c>
    </row>
    <row r="55">
      <c r="A55" t="s">
        <v>209</v>
      </c>
      <c r="B55" t="s">
        <v>73</v>
      </c>
      <c r="C55" t="s">
        <v>132</v>
      </c>
      <c r="E55" t="s">
        <v>132</v>
      </c>
      <c r="F55" t="s">
        <v>123</v>
      </c>
      <c r="G55" t="s">
        <v>124</v>
      </c>
      <c r="H55" t="s">
        <v>129</v>
      </c>
      <c r="I55" t="s">
        <v>134</v>
      </c>
      <c r="J55" t="s">
        <v>127</v>
      </c>
      <c r="M55" t="s">
        <v>128</v>
      </c>
      <c r="N55" t="s">
        <v>129</v>
      </c>
      <c r="O55" t="s">
        <v>126</v>
      </c>
      <c r="P55" t="s">
        <v>168</v>
      </c>
      <c r="Q55" t="s">
        <v>141</v>
      </c>
      <c r="AB55" t="s">
        <v>145</v>
      </c>
      <c r="AC55" t="s">
        <v>144</v>
      </c>
      <c r="AD55" t="s">
        <v>128</v>
      </c>
      <c r="AG55" t="s">
        <v>133</v>
      </c>
      <c r="AH55" t="s">
        <v>129</v>
      </c>
      <c r="AI55" t="s">
        <v>134</v>
      </c>
      <c r="AJ55" t="s">
        <v>135</v>
      </c>
      <c r="AK55" t="s">
        <v>124</v>
      </c>
      <c r="AR55" t="s">
        <v>144</v>
      </c>
    </row>
    <row r="56">
      <c r="A56" t="s">
        <v>210</v>
      </c>
      <c r="B56" t="s">
        <v>74</v>
      </c>
      <c r="C56" t="s">
        <v>134</v>
      </c>
      <c r="E56" t="s">
        <v>134</v>
      </c>
      <c r="F56" t="s">
        <v>123</v>
      </c>
      <c r="G56" t="s">
        <v>124</v>
      </c>
      <c r="H56" t="s">
        <v>144</v>
      </c>
      <c r="I56" t="s">
        <v>134</v>
      </c>
      <c r="J56" t="s">
        <v>127</v>
      </c>
      <c r="M56" t="s">
        <v>128</v>
      </c>
      <c r="N56" t="s">
        <v>144</v>
      </c>
      <c r="O56" t="s">
        <v>134</v>
      </c>
      <c r="P56" t="s">
        <v>126</v>
      </c>
      <c r="Q56" t="s">
        <v>125</v>
      </c>
      <c r="AB56" t="s">
        <v>130</v>
      </c>
      <c r="AC56" t="s">
        <v>139</v>
      </c>
      <c r="AD56" t="s">
        <v>154</v>
      </c>
      <c r="AG56" t="s">
        <v>133</v>
      </c>
      <c r="AH56" t="s">
        <v>144</v>
      </c>
      <c r="AI56" t="s">
        <v>141</v>
      </c>
      <c r="AJ56" t="s">
        <v>135</v>
      </c>
      <c r="AK56" t="s">
        <v>124</v>
      </c>
      <c r="AR56" t="s">
        <v>149</v>
      </c>
    </row>
    <row r="57">
      <c r="A57" t="s">
        <v>211</v>
      </c>
      <c r="B57" t="s">
        <v>75</v>
      </c>
      <c r="C57" t="s">
        <v>151</v>
      </c>
      <c r="E57" t="s">
        <v>125</v>
      </c>
      <c r="F57" t="s">
        <v>123</v>
      </c>
      <c r="G57" t="s">
        <v>124</v>
      </c>
      <c r="H57" t="s">
        <v>133</v>
      </c>
      <c r="I57" t="s">
        <v>125</v>
      </c>
      <c r="J57" t="s">
        <v>127</v>
      </c>
      <c r="M57" t="s">
        <v>128</v>
      </c>
      <c r="N57" t="s">
        <v>133</v>
      </c>
      <c r="O57" t="s">
        <v>125</v>
      </c>
      <c r="P57" t="s">
        <v>125</v>
      </c>
      <c r="Q57" t="s">
        <v>138</v>
      </c>
      <c r="AB57" t="s">
        <v>131</v>
      </c>
      <c r="AC57" t="s">
        <v>128</v>
      </c>
      <c r="AD57" t="s">
        <v>148</v>
      </c>
      <c r="AG57" t="s">
        <v>133</v>
      </c>
      <c r="AH57" t="s">
        <v>133</v>
      </c>
      <c r="AI57" t="s">
        <v>134</v>
      </c>
      <c r="AJ57" t="s">
        <v>135</v>
      </c>
      <c r="AK57" t="s">
        <v>124</v>
      </c>
      <c r="AR57" t="s">
        <v>128</v>
      </c>
    </row>
    <row r="58">
      <c r="A58" t="s">
        <v>212</v>
      </c>
      <c r="B58" t="s">
        <v>76</v>
      </c>
      <c r="C58" t="s">
        <v>131</v>
      </c>
      <c r="E58" t="s">
        <v>131</v>
      </c>
      <c r="F58" t="s">
        <v>130</v>
      </c>
      <c r="G58" t="s">
        <v>124</v>
      </c>
      <c r="H58" t="s">
        <v>125</v>
      </c>
      <c r="I58" t="s">
        <v>141</v>
      </c>
      <c r="J58" t="s">
        <v>127</v>
      </c>
      <c r="M58" t="s">
        <v>128</v>
      </c>
      <c r="N58" t="s">
        <v>125</v>
      </c>
      <c r="O58" t="s">
        <v>141</v>
      </c>
      <c r="P58" t="s">
        <v>123</v>
      </c>
      <c r="Q58" t="s">
        <v>130</v>
      </c>
      <c r="AB58" t="s">
        <v>144</v>
      </c>
      <c r="AC58" t="s">
        <v>139</v>
      </c>
      <c r="AD58" t="s">
        <v>131</v>
      </c>
      <c r="AG58" t="s">
        <v>133</v>
      </c>
      <c r="AH58" t="s">
        <v>125</v>
      </c>
      <c r="AI58" t="s">
        <v>125</v>
      </c>
      <c r="AJ58" t="s">
        <v>135</v>
      </c>
      <c r="AK58" t="s">
        <v>135</v>
      </c>
      <c r="AR58" t="s">
        <v>144</v>
      </c>
    </row>
    <row r="59">
      <c r="A59" t="s">
        <v>213</v>
      </c>
      <c r="B59" t="s">
        <v>77</v>
      </c>
      <c r="C59" t="s">
        <v>154</v>
      </c>
      <c r="E59" t="s">
        <v>154</v>
      </c>
      <c r="F59" t="s">
        <v>130</v>
      </c>
      <c r="G59" t="s">
        <v>124</v>
      </c>
      <c r="H59" t="s">
        <v>129</v>
      </c>
      <c r="I59" t="s">
        <v>141</v>
      </c>
      <c r="J59" t="s">
        <v>127</v>
      </c>
      <c r="M59" t="s">
        <v>128</v>
      </c>
      <c r="N59" t="s">
        <v>129</v>
      </c>
      <c r="O59" t="s">
        <v>141</v>
      </c>
      <c r="P59" t="s">
        <v>123</v>
      </c>
      <c r="Q59" t="s">
        <v>128</v>
      </c>
      <c r="AB59" t="s">
        <v>144</v>
      </c>
      <c r="AC59" t="s">
        <v>123</v>
      </c>
      <c r="AD59" t="s">
        <v>131</v>
      </c>
      <c r="AG59" t="s">
        <v>133</v>
      </c>
      <c r="AH59" t="s">
        <v>129</v>
      </c>
      <c r="AI59" t="s">
        <v>125</v>
      </c>
      <c r="AJ59" t="s">
        <v>135</v>
      </c>
      <c r="AK59" t="s">
        <v>141</v>
      </c>
      <c r="AR59" t="s">
        <v>149</v>
      </c>
    </row>
  </sheetData>
</worksheet>
</file>

<file path=xl/worksheets/sheet3.xml><?xml version="1.0" encoding="utf-8"?>
<worksheet xmlns:r="http://schemas.openxmlformats.org/officeDocument/2006/relationships" xmlns="http://schemas.openxmlformats.org/spreadsheetml/2006/main">
  <sheetViews>
    <sheetView workbookViewId="0">
      <selection activeCell="A8" sqref="A8"/>
    </sheetView>
  </sheetViews>
  <sheetFormatPr baseColWidth="10" defaultRowHeight="15" zeroHeight="1"/>
  <cols>
    <col min="1" max="4" width="9.71" style="56" customWidth="1"/>
    <col min="5" max="5" width="32.43" style="56" hidden="1" customWidth="1"/>
    <col min="6" max="6" width="80.57" style="56" customWidth="1"/>
    <col min="7" max="7" width="17.14" customWidth="1"/>
    <col min="8" max="8" width="18" customWidth="1"/>
    <col min="9" max="16384" width="11.43" hidden="1"/>
  </cols>
  <sheetData>
    <row r="1" ht="15" customHeight="1">
      <c r="A1" s="57" t="str">
        <f>BDatos!B2</f>
        <v>SISTEMAS INFORMATICOS EMPRESARIALES</v>
      </c>
      <c r="B1" s="57"/>
      <c r="C1" s="57"/>
      <c r="D1" s="57"/>
      <c r="E1" s="58" t="s">
        <v>214</v>
      </c>
      <c r="F1" s="59"/>
      <c r="G1" s="60"/>
      <c r="H1" s="61"/>
    </row>
    <row r="2" ht="15" customHeight="1">
      <c r="A2" s="57"/>
      <c r="B2" s="57"/>
      <c r="C2" s="57"/>
      <c r="D2" s="57"/>
      <c r="E2" s="58"/>
      <c r="F2" s="59"/>
      <c r="G2" s="62"/>
      <c r="H2" s="63"/>
    </row>
    <row r="3">
      <c r="A3" s="64" t="s">
        <v>4</v>
      </c>
      <c r="B3" s="65"/>
      <c r="C3" s="66" t="str">
        <f>BDatos!B3</f>
        <v>2023</v>
      </c>
      <c r="D3" s="67" t="s">
        <v>2</v>
      </c>
      <c r="E3"/>
      <c r="F3" s="68" t="str">
        <f>BDatos!B12</f>
        <v>JANIER LUCAS VALENCIA DOCENTE</v>
      </c>
      <c r="G3" s="62"/>
      <c r="H3" s="63"/>
    </row>
    <row r="4">
      <c r="A4" s="64" t="s">
        <v>10</v>
      </c>
      <c r="B4" s="65"/>
      <c r="C4" s="66" t="str">
        <f>BDatos!B4</f>
        <v>1</v>
      </c>
      <c r="D4" s="69" t="s">
        <v>8</v>
      </c>
      <c r="E4"/>
      <c r="F4" s="68" t="str">
        <f>BDatos!B9</f>
        <v>CIENCIAS NATURALES Y EDUCACIÓN AMBIENTAL</v>
      </c>
      <c r="G4" s="62"/>
      <c r="H4" s="63"/>
    </row>
    <row r="5">
      <c r="A5" s="70" t="s">
        <v>6</v>
      </c>
      <c r="B5" s="36"/>
      <c r="C5" s="36"/>
      <c r="D5" s="36"/>
      <c r="E5"/>
      <c r="F5" s="71" t="str">
        <f>BDatos!B6</f>
        <v>0101 LOS PINOS</v>
      </c>
      <c r="G5" s="62"/>
      <c r="H5" s="63"/>
    </row>
    <row r="6" s="1" customFormat="1" ht="33" customHeight="1">
      <c r="A6" s="1" t="s">
        <v>215</v>
      </c>
    </row>
    <row r="7">
      <c r="A7" s="72" t="s">
        <v>216</v>
      </c>
      <c r="B7" s="72" t="s">
        <v>217</v>
      </c>
      <c r="C7" s="72" t="s">
        <v>218</v>
      </c>
      <c r="D7" s="72" t="s">
        <v>219</v>
      </c>
      <c r="E7" s="72" t="s">
        <v>78</v>
      </c>
      <c r="F7" s="73" t="s">
        <v>220</v>
      </c>
      <c r="G7" s="73"/>
      <c r="H7" s="73"/>
    </row>
    <row r="8">
      <c r="A8" s="74" t="s">
        <v>221</v>
      </c>
      <c r="B8" s="74" t="s">
        <v>222</v>
      </c>
      <c r="C8" s="74" t="s">
        <v>222</v>
      </c>
      <c r="D8" s="74" t="s">
        <v>222</v>
      </c>
      <c r="E8" s="75" t="s">
        <v>11</v>
      </c>
      <c r="F8" s="76" t="s">
        <v>223</v>
      </c>
      <c r="G8" s="76"/>
      <c r="H8" s="76"/>
    </row>
    <row r="9">
      <c r="A9" s="74"/>
      <c r="B9" s="74"/>
      <c r="C9" s="74"/>
      <c r="D9" s="74"/>
      <c r="E9" s="75" t="s">
        <v>222</v>
      </c>
      <c r="F9" s="76" t="s">
        <v>224</v>
      </c>
      <c r="G9" s="76"/>
      <c r="H9" s="76"/>
    </row>
    <row r="10">
      <c r="A10" s="74"/>
      <c r="B10" s="74"/>
      <c r="C10" s="74"/>
      <c r="D10" s="74"/>
      <c r="E10" s="75" t="s">
        <v>222</v>
      </c>
      <c r="F10" s="76" t="s">
        <v>225</v>
      </c>
      <c r="G10" s="76"/>
      <c r="H10" s="76"/>
    </row>
    <row r="11">
      <c r="A11" s="74"/>
      <c r="B11" s="74"/>
      <c r="C11" s="74"/>
      <c r="D11" s="74"/>
      <c r="E11" s="75" t="s">
        <v>222</v>
      </c>
      <c r="F11" s="76" t="s">
        <v>226</v>
      </c>
      <c r="G11" s="76"/>
      <c r="H11" s="76"/>
    </row>
    <row r="12">
      <c r="A12" s="74"/>
      <c r="B12" s="74"/>
      <c r="C12" s="74"/>
      <c r="D12" s="74"/>
      <c r="E12" s="75" t="s">
        <v>222</v>
      </c>
      <c r="F12" s="76" t="s">
        <v>227</v>
      </c>
      <c r="G12" s="76"/>
      <c r="H12" s="76"/>
    </row>
    <row r="13">
      <c r="A13" s="74"/>
      <c r="B13" s="74"/>
      <c r="C13" s="74"/>
      <c r="D13" s="74"/>
      <c r="E13" s="75" t="s">
        <v>222</v>
      </c>
      <c r="F13" s="76" t="s">
        <v>228</v>
      </c>
      <c r="G13" s="76"/>
      <c r="H13" s="76"/>
    </row>
    <row r="14">
      <c r="A14" s="74"/>
      <c r="B14" s="74"/>
      <c r="C14" s="74"/>
      <c r="D14" s="74"/>
      <c r="E14" s="75" t="s">
        <v>222</v>
      </c>
      <c r="F14" s="76" t="s">
        <v>229</v>
      </c>
      <c r="G14" s="76"/>
      <c r="H14" s="76"/>
    </row>
    <row r="15">
      <c r="A15" s="74"/>
      <c r="B15" s="74"/>
      <c r="C15" s="74"/>
      <c r="D15" s="74"/>
      <c r="E15" s="75" t="s">
        <v>222</v>
      </c>
      <c r="F15" s="76" t="s">
        <v>224</v>
      </c>
      <c r="G15" s="76"/>
      <c r="H15" s="76"/>
    </row>
    <row r="16">
      <c r="A16" s="74"/>
      <c r="B16" s="74"/>
      <c r="C16" s="74"/>
      <c r="D16" s="74"/>
      <c r="E16" s="75" t="s">
        <v>222</v>
      </c>
      <c r="F16" s="76" t="s">
        <v>225</v>
      </c>
      <c r="G16" s="76"/>
      <c r="H16" s="76"/>
    </row>
    <row r="17">
      <c r="A17" s="74"/>
      <c r="B17" s="74"/>
      <c r="C17" s="74"/>
      <c r="D17" s="74"/>
      <c r="E17" s="75" t="s">
        <v>222</v>
      </c>
      <c r="F17" s="76" t="s">
        <v>230</v>
      </c>
      <c r="G17" s="76"/>
      <c r="H17" s="76"/>
    </row>
    <row r="18">
      <c r="A18" s="74"/>
      <c r="B18" s="74"/>
      <c r="C18" s="74"/>
      <c r="D18" s="74"/>
      <c r="E18" s="75" t="s">
        <v>222</v>
      </c>
      <c r="F18" s="76" t="s">
        <v>225</v>
      </c>
      <c r="G18" s="76"/>
      <c r="H18" s="76"/>
    </row>
    <row r="19">
      <c r="A19" s="74"/>
      <c r="B19" s="74"/>
      <c r="C19" s="74"/>
      <c r="D19" s="74"/>
      <c r="E19" s="75" t="s">
        <v>222</v>
      </c>
      <c r="F19" s="76" t="s">
        <v>226</v>
      </c>
      <c r="G19" s="76"/>
      <c r="H19" s="76"/>
    </row>
    <row r="20">
      <c r="A20" s="74"/>
      <c r="B20" s="74"/>
      <c r="C20" s="74"/>
      <c r="D20" s="74"/>
      <c r="E20" s="75" t="s">
        <v>222</v>
      </c>
      <c r="F20" s="76" t="s">
        <v>229</v>
      </c>
      <c r="G20" s="76"/>
      <c r="H20" s="76"/>
    </row>
    <row r="21">
      <c r="A21" s="74"/>
      <c r="B21" s="74"/>
      <c r="C21" s="74"/>
      <c r="D21" s="74"/>
      <c r="E21" s="75" t="s">
        <v>222</v>
      </c>
      <c r="F21" s="76" t="s">
        <v>224</v>
      </c>
      <c r="G21" s="76"/>
      <c r="H21" s="76"/>
    </row>
    <row r="22">
      <c r="A22" s="74"/>
      <c r="B22" s="74"/>
      <c r="C22" s="74"/>
      <c r="D22" s="74"/>
      <c r="E22" s="75" t="s">
        <v>222</v>
      </c>
      <c r="F22" s="76" t="s">
        <v>225</v>
      </c>
      <c r="G22" s="76"/>
      <c r="H22" s="76"/>
    </row>
    <row r="23">
      <c r="A23" s="74"/>
      <c r="B23" s="74"/>
      <c r="C23" s="74"/>
      <c r="D23" s="74"/>
      <c r="E23" s="75" t="s">
        <v>222</v>
      </c>
      <c r="F23" s="76" t="s">
        <v>226</v>
      </c>
      <c r="G23" s="76"/>
      <c r="H23" s="76"/>
    </row>
    <row r="24">
      <c r="A24" s="74"/>
      <c r="B24" s="74"/>
      <c r="C24" s="74"/>
      <c r="D24" s="74"/>
      <c r="E24" s="75" t="s">
        <v>222</v>
      </c>
      <c r="F24" s="76" t="s">
        <v>227</v>
      </c>
      <c r="G24" s="76"/>
      <c r="H24" s="76"/>
    </row>
    <row r="25">
      <c r="A25" s="74"/>
      <c r="B25" s="74"/>
      <c r="C25" s="74"/>
      <c r="D25" s="74"/>
      <c r="E25" s="75" t="s">
        <v>222</v>
      </c>
      <c r="F25" s="76" t="s">
        <v>228</v>
      </c>
      <c r="G25" s="76"/>
      <c r="H25" s="76"/>
    </row>
    <row r="26">
      <c r="A26" s="74"/>
      <c r="B26" s="74"/>
      <c r="C26" s="74"/>
      <c r="D26" s="74"/>
      <c r="E26" s="75" t="s">
        <v>222</v>
      </c>
      <c r="F26" s="76" t="s">
        <v>229</v>
      </c>
      <c r="G26" s="76"/>
      <c r="H26" s="76"/>
    </row>
    <row r="27">
      <c r="A27" s="74"/>
      <c r="B27" s="74"/>
      <c r="C27" s="74"/>
      <c r="D27" s="74"/>
      <c r="E27" s="75"/>
      <c r="F27" s="76"/>
      <c r="G27" s="76"/>
      <c r="H27" s="76"/>
    </row>
    <row r="28">
      <c r="A28" s="74"/>
      <c r="B28" s="74"/>
      <c r="C28" s="74"/>
      <c r="D28" s="74"/>
      <c r="E28" s="75"/>
      <c r="F28" s="76"/>
      <c r="G28" s="76"/>
      <c r="H28" s="76"/>
    </row>
    <row r="29">
      <c r="A29" s="74"/>
      <c r="B29" s="74"/>
      <c r="C29" s="74"/>
      <c r="D29" s="74"/>
      <c r="E29" s="75"/>
      <c r="F29" s="76"/>
      <c r="G29" s="76"/>
      <c r="H29" s="76"/>
    </row>
    <row r="30">
      <c r="A30" s="74"/>
      <c r="B30" s="74"/>
      <c r="C30" s="74"/>
      <c r="D30" s="74"/>
      <c r="E30" s="75"/>
      <c r="F30" s="76"/>
      <c r="G30" s="76"/>
      <c r="H30" s="76"/>
    </row>
    <row r="31">
      <c r="A31" s="74"/>
      <c r="B31" s="74"/>
      <c r="C31" s="74"/>
      <c r="D31" s="74"/>
      <c r="E31" s="75"/>
      <c r="F31" s="76"/>
      <c r="G31" s="76"/>
      <c r="H31" s="76"/>
    </row>
    <row r="32">
      <c r="A32" s="74"/>
      <c r="B32" s="74"/>
      <c r="C32" s="74"/>
      <c r="D32" s="74"/>
      <c r="E32" s="75"/>
      <c r="F32" s="76"/>
      <c r="G32" s="76"/>
      <c r="H32" s="76"/>
    </row>
    <row r="33">
      <c r="A33" s="74"/>
      <c r="B33" s="74"/>
      <c r="C33" s="74"/>
      <c r="D33" s="74"/>
      <c r="E33" s="75"/>
      <c r="F33" s="76"/>
      <c r="G33" s="76"/>
      <c r="H33" s="76"/>
    </row>
    <row r="34">
      <c r="A34" s="74"/>
      <c r="B34" s="74"/>
      <c r="C34" s="74"/>
      <c r="D34" s="74"/>
      <c r="E34" s="75"/>
      <c r="F34" s="76"/>
      <c r="G34" s="76"/>
      <c r="H34" s="76"/>
    </row>
    <row r="35">
      <c r="A35" s="74"/>
      <c r="B35" s="74"/>
      <c r="C35" s="74"/>
      <c r="D35" s="74"/>
      <c r="E35" s="75"/>
      <c r="F35" s="76"/>
      <c r="G35" s="76"/>
      <c r="H35" s="76"/>
    </row>
    <row r="36">
      <c r="A36" s="74"/>
      <c r="B36" s="74"/>
      <c r="C36" s="74"/>
      <c r="D36" s="74"/>
      <c r="E36" s="75"/>
      <c r="F36" s="76"/>
      <c r="G36" s="76"/>
      <c r="H36" s="76"/>
    </row>
    <row r="37">
      <c r="A37" s="74"/>
      <c r="B37" s="74"/>
      <c r="C37" s="74"/>
      <c r="D37" s="74"/>
      <c r="E37" s="75"/>
      <c r="F37" s="76"/>
      <c r="G37" s="76"/>
      <c r="H37" s="76"/>
    </row>
    <row r="38">
      <c r="A38" s="74"/>
      <c r="B38" s="74"/>
      <c r="C38" s="74"/>
      <c r="D38" s="74"/>
      <c r="E38" s="75"/>
      <c r="F38" s="76"/>
      <c r="G38" s="76"/>
      <c r="H38" s="76"/>
    </row>
    <row r="39">
      <c r="A39" s="74"/>
      <c r="B39" s="74"/>
      <c r="C39" s="74"/>
      <c r="D39" s="74"/>
      <c r="E39" s="75"/>
      <c r="F39" s="76"/>
      <c r="G39" s="76"/>
      <c r="H39" s="76"/>
    </row>
    <row r="40">
      <c r="A40" s="74"/>
      <c r="B40" s="74"/>
      <c r="C40" s="74"/>
      <c r="D40" s="74"/>
      <c r="E40" s="75"/>
      <c r="F40" s="76"/>
      <c r="G40" s="76"/>
      <c r="H40" s="76"/>
    </row>
    <row r="41">
      <c r="A41" s="74"/>
      <c r="B41" s="74"/>
      <c r="C41" s="74"/>
      <c r="D41" s="74"/>
      <c r="E41" s="75"/>
      <c r="F41" s="76"/>
      <c r="G41" s="76"/>
      <c r="H41" s="76"/>
    </row>
    <row r="42">
      <c r="A42" s="74"/>
      <c r="B42" s="74"/>
      <c r="C42" s="74"/>
      <c r="D42" s="74"/>
      <c r="E42" s="75"/>
      <c r="F42" s="76"/>
      <c r="G42" s="76"/>
      <c r="H42" s="76"/>
    </row>
    <row r="43">
      <c r="A43" s="74"/>
      <c r="B43" s="74"/>
      <c r="C43" s="74"/>
      <c r="D43" s="74"/>
      <c r="E43" s="75"/>
      <c r="F43" s="76"/>
      <c r="G43" s="76"/>
      <c r="H43" s="76"/>
    </row>
    <row r="44">
      <c r="A44" s="74"/>
      <c r="B44" s="74"/>
      <c r="C44" s="74"/>
      <c r="D44" s="74"/>
      <c r="E44" s="75"/>
      <c r="F44" s="76"/>
      <c r="G44" s="76"/>
      <c r="H44" s="76"/>
    </row>
    <row r="45">
      <c r="A45" s="74"/>
      <c r="B45" s="74"/>
      <c r="C45" s="74"/>
      <c r="D45" s="74"/>
      <c r="E45" s="75"/>
      <c r="F45" s="76"/>
      <c r="G45" s="76"/>
      <c r="H45" s="76"/>
    </row>
    <row r="46">
      <c r="A46" s="74"/>
      <c r="B46" s="74"/>
      <c r="C46" s="74"/>
      <c r="D46" s="74"/>
      <c r="E46" s="75"/>
      <c r="F46" s="76"/>
      <c r="G46" s="76"/>
      <c r="H46" s="76"/>
    </row>
    <row r="47">
      <c r="A47" s="74"/>
      <c r="B47" s="74"/>
      <c r="C47" s="74"/>
      <c r="D47" s="74"/>
      <c r="E47" s="75"/>
      <c r="F47" s="76"/>
      <c r="G47" s="76"/>
      <c r="H47" s="76"/>
    </row>
    <row r="48">
      <c r="A48" s="74"/>
      <c r="B48" s="74"/>
      <c r="C48" s="74"/>
      <c r="D48" s="74"/>
      <c r="E48" s="75"/>
      <c r="F48" s="76"/>
      <c r="G48" s="76"/>
      <c r="H48" s="76"/>
    </row>
    <row r="49">
      <c r="A49" s="74"/>
      <c r="B49" s="74"/>
      <c r="C49" s="74"/>
      <c r="D49" s="74"/>
      <c r="E49" s="75"/>
      <c r="F49" s="76"/>
      <c r="G49" s="76"/>
      <c r="H49" s="76"/>
    </row>
    <row r="50">
      <c r="A50" s="74"/>
      <c r="B50" s="74"/>
      <c r="C50" s="74"/>
      <c r="D50" s="74"/>
      <c r="E50" s="75"/>
      <c r="F50" s="76"/>
      <c r="G50" s="76"/>
      <c r="H50" s="76"/>
    </row>
    <row r="51">
      <c r="A51" s="74"/>
      <c r="B51" s="74"/>
      <c r="C51" s="74"/>
      <c r="D51" s="74"/>
      <c r="E51" s="75"/>
      <c r="F51" s="76"/>
      <c r="G51" s="76"/>
      <c r="H51" s="76"/>
    </row>
    <row r="52">
      <c r="A52" s="74"/>
      <c r="B52" s="74"/>
      <c r="C52" s="74"/>
      <c r="D52" s="74"/>
      <c r="E52" s="75"/>
      <c r="F52" s="76"/>
      <c r="G52" s="76"/>
      <c r="H52" s="76"/>
    </row>
    <row r="53">
      <c r="A53" s="74"/>
      <c r="B53" s="74"/>
      <c r="C53" s="74"/>
      <c r="D53" s="74"/>
      <c r="E53" s="75"/>
      <c r="F53" s="76"/>
      <c r="G53" s="76"/>
      <c r="H53" s="76"/>
    </row>
    <row r="54">
      <c r="A54" s="74"/>
      <c r="B54" s="74"/>
      <c r="C54" s="74"/>
      <c r="D54" s="74"/>
      <c r="E54" s="75"/>
      <c r="F54" s="76"/>
      <c r="G54" s="76"/>
      <c r="H54" s="76"/>
    </row>
    <row r="55">
      <c r="A55" s="74"/>
      <c r="B55" s="74"/>
      <c r="C55" s="74"/>
      <c r="D55" s="74"/>
      <c r="E55" s="75"/>
      <c r="F55" s="76"/>
      <c r="G55" s="76"/>
      <c r="H55" s="76"/>
    </row>
    <row r="56">
      <c r="A56" s="74"/>
      <c r="B56" s="74"/>
      <c r="C56" s="74"/>
      <c r="D56" s="74"/>
      <c r="E56" s="75"/>
      <c r="F56" s="76"/>
      <c r="G56" s="76"/>
      <c r="H56" s="76"/>
    </row>
    <row r="57">
      <c r="A57" s="74"/>
      <c r="B57" s="74"/>
      <c r="C57" s="74"/>
      <c r="D57" s="74"/>
      <c r="E57" s="75"/>
      <c r="F57" s="76"/>
      <c r="G57" s="76"/>
      <c r="H57" s="76"/>
    </row>
    <row r="58">
      <c r="A58" s="74"/>
      <c r="B58" s="74"/>
      <c r="C58" s="74"/>
      <c r="D58" s="74"/>
      <c r="E58" s="75"/>
      <c r="F58" s="76"/>
      <c r="G58" s="76"/>
      <c r="H58" s="76"/>
    </row>
    <row r="59">
      <c r="A59" s="74"/>
      <c r="B59" s="74"/>
      <c r="C59" s="74"/>
      <c r="D59" s="74"/>
      <c r="E59" s="75"/>
      <c r="F59" s="76"/>
      <c r="G59" s="76"/>
      <c r="H59" s="76"/>
    </row>
    <row r="60">
      <c r="A60" s="74"/>
      <c r="B60" s="74"/>
      <c r="C60" s="74"/>
      <c r="D60" s="74"/>
      <c r="E60" s="75"/>
      <c r="F60" s="76"/>
      <c r="G60" s="76"/>
      <c r="H60" s="76"/>
    </row>
    <row r="61">
      <c r="A61" s="74"/>
      <c r="B61" s="74"/>
      <c r="C61" s="74"/>
      <c r="D61" s="74"/>
      <c r="E61" s="75"/>
      <c r="F61" s="76"/>
      <c r="G61" s="76"/>
      <c r="H61" s="76"/>
    </row>
    <row r="62">
      <c r="A62" s="74"/>
      <c r="B62" s="74"/>
      <c r="C62" s="74"/>
      <c r="D62" s="74"/>
      <c r="E62" s="75"/>
      <c r="F62" s="76"/>
      <c r="G62" s="76"/>
      <c r="H62" s="76"/>
    </row>
    <row r="63">
      <c r="A63" s="74"/>
      <c r="B63" s="74"/>
      <c r="C63" s="74"/>
      <c r="D63" s="74"/>
      <c r="E63" s="75"/>
      <c r="F63" s="76"/>
      <c r="G63" s="76"/>
      <c r="H63" s="76"/>
    </row>
    <row r="64">
      <c r="A64" s="74"/>
      <c r="B64" s="74"/>
      <c r="C64" s="74"/>
      <c r="D64" s="74"/>
      <c r="E64" s="75"/>
      <c r="F64" s="76"/>
      <c r="G64" s="76"/>
      <c r="H64" s="76"/>
    </row>
    <row r="65">
      <c r="A65" s="74"/>
      <c r="B65" s="74"/>
      <c r="C65" s="74"/>
      <c r="D65" s="74"/>
      <c r="E65" s="75"/>
      <c r="F65" s="76"/>
      <c r="G65" s="76"/>
      <c r="H65" s="76"/>
    </row>
    <row r="66">
      <c r="A66" s="74"/>
      <c r="B66" s="74"/>
      <c r="C66" s="74"/>
      <c r="D66" s="74"/>
      <c r="E66" s="75"/>
      <c r="F66" s="76"/>
      <c r="G66" s="76"/>
      <c r="H66" s="76"/>
    </row>
    <row r="67">
      <c r="A67" s="74"/>
      <c r="B67" s="74"/>
      <c r="C67" s="74"/>
      <c r="D67" s="74"/>
      <c r="E67" s="75"/>
      <c r="F67" s="76"/>
      <c r="G67" s="76"/>
      <c r="H67" s="76"/>
    </row>
    <row r="68">
      <c r="A68" s="74"/>
      <c r="B68" s="74"/>
      <c r="C68" s="74"/>
      <c r="D68" s="74"/>
      <c r="E68" s="75"/>
      <c r="F68" s="76"/>
      <c r="G68" s="76"/>
      <c r="H68" s="76"/>
    </row>
    <row r="69">
      <c r="A69" s="74"/>
      <c r="B69" s="74"/>
      <c r="C69" s="74"/>
      <c r="D69" s="74"/>
      <c r="E69" s="75"/>
      <c r="F69" s="76"/>
      <c r="G69" s="76"/>
      <c r="H69" s="76"/>
    </row>
    <row r="70">
      <c r="A70" s="74"/>
      <c r="B70" s="74"/>
      <c r="C70" s="74"/>
      <c r="D70" s="74"/>
      <c r="E70" s="75"/>
      <c r="F70" s="76"/>
      <c r="G70" s="76"/>
      <c r="H70" s="76"/>
    </row>
    <row r="71">
      <c r="A71" s="74"/>
      <c r="B71" s="74"/>
      <c r="C71" s="74"/>
      <c r="D71" s="74"/>
      <c r="E71" s="75"/>
      <c r="F71" s="76"/>
      <c r="G71" s="76"/>
      <c r="H71" s="76"/>
    </row>
    <row r="72">
      <c r="A72" s="74"/>
      <c r="B72" s="74"/>
      <c r="C72" s="74"/>
      <c r="D72" s="74"/>
      <c r="E72" s="75"/>
      <c r="F72" s="76"/>
      <c r="G72" s="76"/>
      <c r="H72" s="76"/>
    </row>
    <row r="73">
      <c r="A73" s="74"/>
      <c r="B73" s="74"/>
      <c r="C73" s="74"/>
      <c r="D73" s="74"/>
      <c r="E73" s="75"/>
      <c r="F73" s="76"/>
      <c r="G73" s="76"/>
      <c r="H73" s="76"/>
    </row>
    <row r="74">
      <c r="A74" s="74"/>
      <c r="B74" s="74"/>
      <c r="C74" s="74"/>
      <c r="D74" s="74"/>
      <c r="E74" s="75"/>
      <c r="F74" s="76"/>
      <c r="G74" s="76"/>
      <c r="H74" s="76"/>
    </row>
    <row r="75">
      <c r="A75" s="74"/>
      <c r="B75" s="74"/>
      <c r="C75" s="74"/>
      <c r="D75" s="74"/>
      <c r="E75" s="75"/>
      <c r="F75" s="76"/>
      <c r="G75" s="76"/>
      <c r="H75" s="76"/>
    </row>
    <row r="76">
      <c r="A76" s="74"/>
      <c r="B76" s="74"/>
      <c r="C76" s="74"/>
      <c r="D76" s="74"/>
      <c r="E76" s="75"/>
      <c r="F76" s="76"/>
      <c r="G76" s="76"/>
      <c r="H76" s="76"/>
    </row>
    <row r="77">
      <c r="A77" s="74"/>
      <c r="B77" s="74"/>
      <c r="C77" s="74"/>
      <c r="D77" s="74"/>
      <c r="E77" s="75"/>
      <c r="F77" s="76"/>
      <c r="G77" s="76"/>
      <c r="H77" s="76"/>
    </row>
    <row r="78">
      <c r="A78" s="74"/>
      <c r="B78" s="74"/>
      <c r="C78" s="74"/>
      <c r="D78" s="74"/>
      <c r="E78" s="75"/>
      <c r="F78" s="76"/>
      <c r="G78" s="76"/>
      <c r="H78" s="76"/>
    </row>
    <row r="79">
      <c r="A79" s="74"/>
      <c r="B79" s="74"/>
      <c r="C79" s="74"/>
      <c r="D79" s="74"/>
      <c r="E79" s="75"/>
      <c r="F79" s="76"/>
      <c r="G79" s="76"/>
      <c r="H79" s="76"/>
    </row>
    <row r="80">
      <c r="A80" s="74"/>
      <c r="B80" s="74"/>
      <c r="C80" s="74"/>
      <c r="D80" s="74"/>
      <c r="E80" s="75"/>
      <c r="F80" s="76"/>
      <c r="G80" s="76"/>
      <c r="H80" s="76"/>
    </row>
    <row r="81">
      <c r="A81" s="74"/>
      <c r="B81" s="74"/>
      <c r="C81" s="74"/>
      <c r="D81" s="74"/>
      <c r="E81" s="75"/>
      <c r="F81" s="76"/>
      <c r="G81" s="76"/>
      <c r="H81" s="76"/>
    </row>
    <row r="82">
      <c r="A82" s="74"/>
      <c r="B82" s="74"/>
      <c r="C82" s="74"/>
      <c r="D82" s="74"/>
      <c r="E82" s="75"/>
      <c r="F82" s="76"/>
      <c r="G82" s="76"/>
      <c r="H82" s="76"/>
    </row>
    <row r="83">
      <c r="A83" s="74"/>
      <c r="B83" s="74"/>
      <c r="C83" s="74"/>
      <c r="D83" s="74"/>
      <c r="E83" s="75"/>
      <c r="F83" s="76"/>
      <c r="G83" s="76"/>
      <c r="H83" s="76"/>
    </row>
    <row r="84">
      <c r="A84" s="74"/>
      <c r="B84" s="74"/>
      <c r="C84" s="74"/>
      <c r="D84" s="74"/>
      <c r="E84" s="75"/>
      <c r="F84" s="76"/>
      <c r="G84" s="76"/>
      <c r="H84" s="76"/>
    </row>
    <row r="85">
      <c r="A85" s="74"/>
      <c r="B85" s="74"/>
      <c r="C85" s="74"/>
      <c r="D85" s="74"/>
      <c r="E85" s="75"/>
      <c r="F85" s="76"/>
      <c r="G85" s="76"/>
      <c r="H85" s="76"/>
    </row>
    <row r="86">
      <c r="A86" s="74"/>
      <c r="B86" s="74"/>
      <c r="C86" s="74"/>
      <c r="D86" s="74"/>
      <c r="E86" s="75"/>
      <c r="F86" s="76"/>
      <c r="G86" s="76"/>
      <c r="H86" s="76"/>
    </row>
    <row r="87">
      <c r="A87" s="74"/>
      <c r="B87" s="74"/>
      <c r="C87" s="74"/>
      <c r="D87" s="74"/>
      <c r="E87" s="75"/>
      <c r="F87" s="76"/>
      <c r="G87" s="76"/>
      <c r="H87" s="76"/>
    </row>
    <row r="88">
      <c r="A88" s="74"/>
      <c r="B88" s="74"/>
      <c r="C88" s="74"/>
      <c r="D88" s="74"/>
      <c r="E88" s="75"/>
      <c r="F88" s="76"/>
      <c r="G88" s="76"/>
      <c r="H88" s="76"/>
    </row>
    <row r="89">
      <c r="A89" s="74"/>
      <c r="B89" s="74"/>
      <c r="C89" s="74"/>
      <c r="D89" s="74"/>
      <c r="E89" s="75"/>
      <c r="F89" s="76"/>
      <c r="G89" s="76"/>
      <c r="H89" s="76"/>
    </row>
    <row r="90">
      <c r="A90" s="74"/>
      <c r="B90" s="74"/>
      <c r="C90" s="74"/>
      <c r="D90" s="74"/>
      <c r="E90" s="75"/>
      <c r="F90" s="76"/>
      <c r="G90" s="76"/>
      <c r="H90" s="76"/>
    </row>
    <row r="91">
      <c r="A91" s="74"/>
      <c r="B91" s="74"/>
      <c r="C91" s="74"/>
      <c r="D91" s="74"/>
      <c r="E91" s="75"/>
      <c r="F91" s="76"/>
      <c r="G91" s="76"/>
      <c r="H91" s="76"/>
    </row>
    <row r="92">
      <c r="A92" s="74"/>
      <c r="B92" s="74"/>
      <c r="C92" s="74"/>
      <c r="D92" s="74"/>
      <c r="E92" s="75"/>
      <c r="F92" s="76"/>
      <c r="G92" s="76"/>
      <c r="H92" s="76"/>
    </row>
    <row r="93">
      <c r="A93" s="74"/>
      <c r="B93" s="74"/>
      <c r="C93" s="74"/>
      <c r="D93" s="74"/>
      <c r="E93" s="75"/>
      <c r="F93" s="76"/>
      <c r="G93" s="76"/>
      <c r="H93" s="76"/>
    </row>
    <row r="94">
      <c r="A94" s="74"/>
      <c r="B94" s="74"/>
      <c r="C94" s="74"/>
      <c r="D94" s="74"/>
      <c r="E94" s="75"/>
      <c r="F94" s="76"/>
      <c r="G94" s="76"/>
      <c r="H94" s="76"/>
    </row>
    <row r="95">
      <c r="A95" s="74"/>
      <c r="B95" s="74"/>
      <c r="C95" s="74"/>
      <c r="D95" s="74"/>
      <c r="E95" s="75"/>
      <c r="F95" s="76"/>
      <c r="G95" s="76"/>
      <c r="H95" s="76"/>
    </row>
    <row r="96">
      <c r="A96" s="74"/>
      <c r="B96" s="74"/>
      <c r="C96" s="74"/>
      <c r="D96" s="74"/>
      <c r="E96" s="75"/>
      <c r="F96" s="76"/>
      <c r="G96" s="76"/>
      <c r="H96" s="76"/>
    </row>
    <row r="97">
      <c r="A97" s="74"/>
      <c r="B97" s="74"/>
      <c r="C97" s="74"/>
      <c r="D97" s="74"/>
      <c r="E97" s="75"/>
      <c r="F97" s="76"/>
      <c r="G97" s="76"/>
      <c r="H97" s="76"/>
    </row>
    <row r="98">
      <c r="A98" s="74"/>
      <c r="B98" s="74"/>
      <c r="C98" s="74"/>
      <c r="D98" s="74"/>
      <c r="E98" s="75"/>
      <c r="F98" s="76"/>
      <c r="G98" s="76"/>
      <c r="H98" s="76"/>
    </row>
    <row r="99">
      <c r="A99" s="74"/>
      <c r="B99" s="74"/>
      <c r="C99" s="74"/>
      <c r="D99" s="74"/>
      <c r="E99" s="75"/>
      <c r="F99" s="76"/>
      <c r="G99" s="76"/>
      <c r="H99" s="76"/>
    </row>
    <row r="100">
      <c r="A100" s="74"/>
      <c r="B100" s="74"/>
      <c r="C100" s="74"/>
      <c r="D100" s="74"/>
      <c r="E100" s="75"/>
      <c r="F100" s="76"/>
      <c r="G100" s="76"/>
      <c r="H100" s="76"/>
    </row>
    <row r="101">
      <c r="A101" s="74"/>
      <c r="B101" s="74"/>
      <c r="C101" s="74"/>
      <c r="D101" s="74"/>
      <c r="E101" s="75"/>
      <c r="F101" s="76"/>
      <c r="G101" s="76"/>
      <c r="H101" s="76"/>
    </row>
    <row r="102">
      <c r="A102" s="74"/>
      <c r="B102" s="74"/>
      <c r="C102" s="74"/>
      <c r="D102" s="74"/>
      <c r="E102" s="75"/>
      <c r="F102" s="76"/>
      <c r="G102" s="76"/>
      <c r="H102" s="76"/>
    </row>
    <row r="103">
      <c r="A103" s="74"/>
      <c r="B103" s="74"/>
      <c r="C103" s="74"/>
      <c r="D103" s="74"/>
      <c r="E103" s="75"/>
      <c r="F103" s="76"/>
      <c r="G103" s="76"/>
      <c r="H103" s="76"/>
    </row>
    <row r="104">
      <c r="A104" s="74"/>
      <c r="B104" s="74"/>
      <c r="C104" s="74"/>
      <c r="D104" s="74"/>
      <c r="E104" s="75"/>
      <c r="F104" s="76"/>
      <c r="G104" s="76"/>
      <c r="H104" s="76"/>
    </row>
    <row r="105">
      <c r="A105" s="74"/>
      <c r="B105" s="74"/>
      <c r="C105" s="74"/>
      <c r="D105" s="74"/>
      <c r="E105" s="75"/>
      <c r="F105" s="76"/>
      <c r="G105" s="76"/>
      <c r="H105" s="76"/>
    </row>
    <row r="106">
      <c r="A106" s="74"/>
      <c r="B106" s="74"/>
      <c r="C106" s="74"/>
      <c r="D106" s="74"/>
      <c r="E106" s="75"/>
      <c r="F106" s="76"/>
      <c r="G106" s="76"/>
      <c r="H106" s="76"/>
    </row>
    <row r="107">
      <c r="A107" s="74"/>
      <c r="B107" s="74"/>
      <c r="C107" s="74"/>
      <c r="D107" s="74"/>
      <c r="E107" s="75"/>
      <c r="F107" s="76"/>
      <c r="G107" s="76"/>
      <c r="H107" s="76"/>
    </row>
    <row r="108">
      <c r="A108" s="74"/>
      <c r="B108" s="74"/>
      <c r="C108" s="74"/>
      <c r="D108" s="74"/>
      <c r="E108" s="75"/>
      <c r="F108" s="76"/>
      <c r="G108" s="76"/>
      <c r="H108" s="76"/>
    </row>
    <row r="109">
      <c r="A109" s="74"/>
      <c r="B109" s="74"/>
      <c r="C109" s="74"/>
      <c r="D109" s="74"/>
      <c r="E109" s="75"/>
      <c r="F109" s="76"/>
      <c r="G109" s="76"/>
      <c r="H109" s="76"/>
    </row>
    <row r="110">
      <c r="A110" s="74"/>
      <c r="B110" s="74"/>
      <c r="C110" s="74"/>
      <c r="D110" s="74"/>
      <c r="E110" s="75"/>
      <c r="F110" s="76"/>
      <c r="G110" s="76"/>
      <c r="H110" s="76"/>
    </row>
    <row r="111">
      <c r="A111" s="74"/>
      <c r="B111" s="74"/>
      <c r="C111" s="74"/>
      <c r="D111" s="74"/>
      <c r="E111" s="75"/>
      <c r="F111" s="76"/>
      <c r="G111" s="76"/>
      <c r="H111" s="76"/>
    </row>
    <row r="112">
      <c r="A112" s="74"/>
      <c r="B112" s="74"/>
      <c r="C112" s="74"/>
      <c r="D112" s="74"/>
      <c r="E112" s="75"/>
      <c r="F112" s="76"/>
      <c r="G112" s="76"/>
      <c r="H112" s="76"/>
    </row>
    <row r="113">
      <c r="A113" s="74"/>
      <c r="B113" s="74"/>
      <c r="C113" s="74"/>
      <c r="D113" s="74"/>
      <c r="E113" s="75"/>
      <c r="F113" s="76"/>
      <c r="G113" s="76"/>
      <c r="H113" s="76"/>
    </row>
    <row r="114">
      <c r="A114" s="74"/>
      <c r="B114" s="74"/>
      <c r="C114" s="74"/>
      <c r="D114" s="74"/>
      <c r="E114" s="75"/>
      <c r="F114" s="76"/>
      <c r="G114" s="76"/>
      <c r="H114" s="76"/>
    </row>
    <row r="115">
      <c r="A115" s="74"/>
      <c r="B115" s="74"/>
      <c r="C115" s="74"/>
      <c r="D115" s="74"/>
      <c r="E115" s="75"/>
      <c r="F115" s="76"/>
      <c r="G115" s="76"/>
      <c r="H115" s="76"/>
    </row>
    <row r="116">
      <c r="A116" s="74"/>
      <c r="B116" s="74"/>
      <c r="C116" s="74"/>
      <c r="D116" s="74"/>
      <c r="E116" s="75"/>
      <c r="F116" s="76"/>
      <c r="G116" s="76"/>
      <c r="H116" s="76"/>
    </row>
    <row r="117">
      <c r="A117" s="74"/>
      <c r="B117" s="74"/>
      <c r="C117" s="74"/>
      <c r="D117" s="74"/>
      <c r="E117" s="75"/>
      <c r="F117" s="76"/>
      <c r="G117" s="76"/>
      <c r="H117" s="76"/>
    </row>
    <row r="118">
      <c r="A118" s="74"/>
      <c r="B118" s="74"/>
      <c r="C118" s="74"/>
      <c r="D118" s="74"/>
      <c r="E118" s="75"/>
      <c r="F118" s="76"/>
      <c r="G118" s="76"/>
      <c r="H118" s="76"/>
    </row>
    <row r="119">
      <c r="A119" s="74"/>
      <c r="B119" s="74"/>
      <c r="C119" s="74"/>
      <c r="D119" s="74"/>
      <c r="E119" s="75"/>
      <c r="F119" s="76"/>
      <c r="G119" s="76"/>
      <c r="H119" s="76"/>
    </row>
    <row r="120">
      <c r="A120" s="74"/>
      <c r="B120" s="74"/>
      <c r="C120" s="74"/>
      <c r="D120" s="74"/>
      <c r="E120" s="75"/>
      <c r="F120" s="76"/>
      <c r="G120" s="76"/>
      <c r="H120" s="76"/>
    </row>
    <row r="121">
      <c r="A121" s="74"/>
      <c r="B121" s="74"/>
      <c r="C121" s="74"/>
      <c r="D121" s="74"/>
      <c r="E121" s="75"/>
      <c r="F121" s="76"/>
      <c r="G121" s="76"/>
      <c r="H121" s="76"/>
    </row>
    <row r="122">
      <c r="A122" s="74"/>
      <c r="B122" s="74"/>
      <c r="C122" s="74"/>
      <c r="D122" s="74"/>
      <c r="E122" s="75"/>
      <c r="F122" s="76"/>
      <c r="G122" s="76"/>
      <c r="H122" s="76"/>
    </row>
    <row r="123">
      <c r="A123" s="74"/>
      <c r="B123" s="74"/>
      <c r="C123" s="74"/>
      <c r="D123" s="74"/>
      <c r="E123" s="75"/>
      <c r="F123" s="76"/>
      <c r="G123" s="76"/>
      <c r="H123" s="76"/>
    </row>
    <row r="124">
      <c r="A124" s="74"/>
      <c r="B124" s="74"/>
      <c r="C124" s="74"/>
      <c r="D124" s="74"/>
      <c r="E124" s="75"/>
      <c r="F124" s="76"/>
      <c r="G124" s="76"/>
      <c r="H124" s="76"/>
    </row>
    <row r="125">
      <c r="A125" s="74"/>
      <c r="B125" s="74"/>
      <c r="C125" s="74"/>
      <c r="D125" s="74"/>
      <c r="E125" s="75"/>
      <c r="F125" s="76"/>
      <c r="G125" s="76"/>
      <c r="H125" s="76"/>
    </row>
    <row r="126">
      <c r="A126" s="74"/>
      <c r="B126" s="74"/>
      <c r="C126" s="74"/>
      <c r="D126" s="74"/>
      <c r="E126" s="75"/>
      <c r="F126" s="76"/>
      <c r="G126" s="76"/>
      <c r="H126" s="76"/>
    </row>
    <row r="127">
      <c r="A127" s="74"/>
      <c r="B127" s="74"/>
      <c r="C127" s="74"/>
      <c r="D127" s="74"/>
      <c r="E127" s="75"/>
      <c r="F127" s="76"/>
      <c r="G127" s="76"/>
      <c r="H127" s="76"/>
    </row>
    <row r="128">
      <c r="A128" s="74"/>
      <c r="B128" s="74"/>
      <c r="C128" s="74"/>
      <c r="D128" s="74"/>
      <c r="E128" s="75"/>
      <c r="F128" s="76"/>
      <c r="G128" s="76"/>
      <c r="H128" s="76"/>
    </row>
    <row r="129">
      <c r="A129" s="74"/>
      <c r="B129" s="74"/>
      <c r="C129" s="74"/>
      <c r="D129" s="74"/>
      <c r="E129" s="75"/>
      <c r="F129" s="76"/>
      <c r="G129" s="76"/>
      <c r="H129" s="76"/>
    </row>
    <row r="130">
      <c r="A130" s="74"/>
      <c r="B130" s="74"/>
      <c r="C130" s="74"/>
      <c r="D130" s="74"/>
      <c r="E130" s="75"/>
      <c r="F130" s="76"/>
      <c r="G130" s="76"/>
      <c r="H130" s="76"/>
    </row>
    <row r="131">
      <c r="A131" s="74"/>
      <c r="B131" s="74"/>
      <c r="C131" s="74"/>
      <c r="D131" s="74"/>
      <c r="E131" s="75"/>
      <c r="F131" s="76"/>
      <c r="G131" s="76"/>
      <c r="H131" s="76"/>
    </row>
    <row r="132">
      <c r="A132" s="74"/>
      <c r="B132" s="74"/>
      <c r="C132" s="74"/>
      <c r="D132" s="74"/>
      <c r="E132" s="75"/>
      <c r="F132" s="76"/>
      <c r="G132" s="76"/>
      <c r="H132" s="76"/>
    </row>
    <row r="133">
      <c r="A133" s="74"/>
      <c r="B133" s="74"/>
      <c r="C133" s="74"/>
      <c r="D133" s="74"/>
      <c r="E133" s="75"/>
      <c r="F133" s="76"/>
      <c r="G133" s="76"/>
      <c r="H133" s="76"/>
    </row>
    <row r="134">
      <c r="A134" s="74"/>
      <c r="B134" s="74"/>
      <c r="C134" s="74"/>
      <c r="D134" s="74"/>
      <c r="E134" s="75"/>
      <c r="F134" s="76"/>
      <c r="G134" s="76"/>
      <c r="H134" s="76"/>
    </row>
    <row r="135">
      <c r="A135" s="74"/>
      <c r="B135" s="74"/>
      <c r="C135" s="74"/>
      <c r="D135" s="74"/>
      <c r="E135" s="75"/>
      <c r="F135" s="76"/>
      <c r="G135" s="76"/>
      <c r="H135" s="76"/>
    </row>
    <row r="136">
      <c r="A136" s="74"/>
      <c r="B136" s="74"/>
      <c r="C136" s="74"/>
      <c r="D136" s="74"/>
      <c r="E136" s="75"/>
      <c r="F136" s="76"/>
      <c r="G136" s="76"/>
      <c r="H136" s="76"/>
    </row>
    <row r="137">
      <c r="A137" s="74"/>
      <c r="B137" s="74"/>
      <c r="C137" s="74"/>
      <c r="D137" s="74"/>
      <c r="E137" s="75"/>
      <c r="F137" s="76"/>
      <c r="G137" s="76"/>
      <c r="H137" s="76"/>
    </row>
    <row r="138">
      <c r="A138" s="74"/>
      <c r="B138" s="74"/>
      <c r="C138" s="74"/>
      <c r="D138" s="74"/>
      <c r="E138" s="75"/>
      <c r="F138" s="76"/>
      <c r="G138" s="76"/>
      <c r="H138" s="76"/>
    </row>
    <row r="139">
      <c r="A139" s="74"/>
      <c r="B139" s="74"/>
      <c r="C139" s="74"/>
      <c r="D139" s="74"/>
      <c r="E139" s="75"/>
      <c r="F139" s="76"/>
      <c r="G139" s="76"/>
      <c r="H139" s="76"/>
    </row>
    <row r="140">
      <c r="A140" s="74"/>
      <c r="B140" s="74"/>
      <c r="C140" s="74"/>
      <c r="D140" s="74"/>
      <c r="E140" s="75"/>
      <c r="F140" s="76"/>
      <c r="G140" s="76"/>
      <c r="H140" s="76"/>
    </row>
    <row r="141">
      <c r="A141" s="74"/>
      <c r="B141" s="74"/>
      <c r="C141" s="74"/>
      <c r="D141" s="74"/>
      <c r="E141" s="75"/>
      <c r="F141" s="76"/>
      <c r="G141" s="76"/>
      <c r="H141" s="76"/>
    </row>
    <row r="142">
      <c r="A142" s="74"/>
      <c r="B142" s="74"/>
      <c r="C142" s="74"/>
      <c r="D142" s="74"/>
      <c r="E142" s="75"/>
      <c r="F142" s="76"/>
      <c r="G142" s="76"/>
      <c r="H142" s="76"/>
    </row>
    <row r="143">
      <c r="A143" s="74"/>
      <c r="B143" s="74"/>
      <c r="C143" s="74"/>
      <c r="D143" s="74"/>
      <c r="E143" s="75"/>
      <c r="F143" s="76"/>
      <c r="G143" s="76"/>
      <c r="H143" s="76"/>
    </row>
    <row r="144">
      <c r="A144" s="74"/>
      <c r="B144" s="74"/>
      <c r="C144" s="74"/>
      <c r="D144" s="74"/>
      <c r="E144" s="75"/>
      <c r="F144" s="76"/>
      <c r="G144" s="76"/>
      <c r="H144" s="76"/>
    </row>
    <row r="145">
      <c r="A145" s="74"/>
      <c r="B145" s="74"/>
      <c r="C145" s="74"/>
      <c r="D145" s="74"/>
      <c r="E145" s="75"/>
      <c r="F145" s="76"/>
      <c r="G145" s="76"/>
      <c r="H145" s="76"/>
    </row>
    <row r="146">
      <c r="A146" s="74"/>
      <c r="B146" s="74"/>
      <c r="C146" s="74"/>
      <c r="D146" s="74"/>
      <c r="E146" s="75"/>
      <c r="F146" s="76"/>
      <c r="G146" s="76"/>
      <c r="H146" s="76"/>
    </row>
    <row r="147">
      <c r="A147" s="74"/>
      <c r="B147" s="74"/>
      <c r="C147" s="74"/>
      <c r="D147" s="74"/>
      <c r="E147" s="75"/>
      <c r="F147" s="76"/>
      <c r="G147" s="76"/>
      <c r="H147" s="76"/>
    </row>
    <row r="148">
      <c r="A148" s="74"/>
      <c r="B148" s="74"/>
      <c r="C148" s="74"/>
      <c r="D148" s="74"/>
      <c r="E148" s="75"/>
      <c r="F148" s="76"/>
      <c r="G148" s="76"/>
      <c r="H148" s="76"/>
    </row>
    <row r="149">
      <c r="A149" s="74"/>
      <c r="B149" s="74"/>
      <c r="C149" s="74"/>
      <c r="D149" s="74"/>
      <c r="E149" s="75"/>
      <c r="F149" s="76"/>
      <c r="G149" s="76"/>
      <c r="H149" s="76"/>
    </row>
    <row r="150">
      <c r="A150" s="74"/>
      <c r="B150" s="74"/>
      <c r="C150" s="74"/>
      <c r="D150" s="74"/>
      <c r="E150" s="75"/>
      <c r="F150" s="76"/>
      <c r="G150" s="76"/>
      <c r="H150" s="76"/>
    </row>
    <row r="151">
      <c r="A151" s="74"/>
      <c r="B151" s="74"/>
      <c r="C151" s="74"/>
      <c r="D151" s="74"/>
      <c r="E151" s="75"/>
      <c r="F151" s="76"/>
      <c r="G151" s="76"/>
      <c r="H151" s="76"/>
    </row>
    <row r="152">
      <c r="A152" s="74"/>
      <c r="B152" s="74"/>
      <c r="C152" s="74"/>
      <c r="D152" s="74"/>
      <c r="E152" s="75"/>
      <c r="F152" s="76"/>
      <c r="G152" s="76"/>
      <c r="H152" s="76"/>
    </row>
    <row r="153">
      <c r="A153" s="74"/>
      <c r="B153" s="74"/>
      <c r="C153" s="74"/>
      <c r="D153" s="74"/>
      <c r="E153" s="75"/>
      <c r="F153" s="76"/>
      <c r="G153" s="76"/>
      <c r="H153" s="76"/>
    </row>
    <row r="154">
      <c r="A154" s="74"/>
      <c r="B154" s="74"/>
      <c r="C154" s="74"/>
      <c r="D154" s="74"/>
      <c r="E154" s="75"/>
      <c r="F154" s="76"/>
      <c r="G154" s="76"/>
      <c r="H154" s="76"/>
    </row>
    <row r="155">
      <c r="A155" s="74"/>
      <c r="B155" s="74"/>
      <c r="C155" s="74"/>
      <c r="D155" s="74"/>
      <c r="E155" s="75"/>
      <c r="F155" s="76"/>
      <c r="G155" s="76"/>
      <c r="H155" s="76"/>
    </row>
    <row r="156">
      <c r="A156" s="74"/>
      <c r="B156" s="74"/>
      <c r="C156" s="74"/>
      <c r="D156" s="74"/>
      <c r="E156" s="75"/>
      <c r="F156" s="76"/>
      <c r="G156" s="76"/>
      <c r="H156" s="76"/>
    </row>
    <row r="157">
      <c r="A157" s="74"/>
      <c r="B157" s="74"/>
      <c r="C157" s="74"/>
      <c r="D157" s="74"/>
      <c r="E157" s="75"/>
      <c r="F157" s="76"/>
      <c r="G157" s="76"/>
      <c r="H157" s="76"/>
    </row>
    <row r="158">
      <c r="A158" s="74"/>
      <c r="B158" s="74"/>
      <c r="C158" s="74"/>
      <c r="D158" s="74"/>
      <c r="E158" s="75"/>
      <c r="F158" s="76"/>
      <c r="G158" s="76"/>
      <c r="H158" s="76"/>
    </row>
    <row r="159">
      <c r="A159" s="74"/>
      <c r="B159" s="74"/>
      <c r="C159" s="74"/>
      <c r="D159" s="74"/>
      <c r="E159" s="75"/>
      <c r="F159" s="76"/>
      <c r="G159" s="76"/>
      <c r="H159" s="76"/>
    </row>
    <row r="160">
      <c r="A160" s="74"/>
      <c r="B160" s="74"/>
      <c r="C160" s="74"/>
      <c r="D160" s="74"/>
      <c r="E160" s="75"/>
      <c r="F160" s="76"/>
      <c r="G160" s="76"/>
      <c r="H160" s="76"/>
    </row>
    <row r="161">
      <c r="A161" s="74"/>
      <c r="B161" s="74"/>
      <c r="C161" s="74"/>
      <c r="D161" s="74"/>
      <c r="E161" s="75"/>
      <c r="F161" s="76"/>
      <c r="G161" s="76"/>
      <c r="H161" s="76"/>
    </row>
    <row r="162">
      <c r="A162" s="74"/>
      <c r="B162" s="74"/>
      <c r="C162" s="74"/>
      <c r="D162" s="74"/>
      <c r="E162" s="75"/>
      <c r="F162" s="76"/>
      <c r="G162" s="76"/>
      <c r="H162" s="76"/>
    </row>
    <row r="163">
      <c r="A163" s="74"/>
      <c r="B163" s="74"/>
      <c r="C163" s="74"/>
      <c r="D163" s="74"/>
      <c r="E163" s="75"/>
      <c r="F163" s="76"/>
      <c r="G163" s="76"/>
      <c r="H163" s="76"/>
    </row>
    <row r="164">
      <c r="A164" s="74"/>
      <c r="B164" s="74"/>
      <c r="C164" s="74"/>
      <c r="D164" s="74"/>
      <c r="E164" s="75"/>
      <c r="F164" s="76"/>
      <c r="G164" s="76"/>
      <c r="H164" s="76"/>
    </row>
    <row r="165">
      <c r="A165" s="74"/>
      <c r="B165" s="74"/>
      <c r="C165" s="74"/>
      <c r="D165" s="74"/>
      <c r="E165" s="75"/>
      <c r="F165" s="76"/>
      <c r="G165" s="76"/>
      <c r="H165" s="76"/>
    </row>
    <row r="166">
      <c r="A166" s="74"/>
      <c r="B166" s="74"/>
      <c r="C166" s="74"/>
      <c r="D166" s="74"/>
      <c r="E166" s="75"/>
      <c r="F166" s="76"/>
      <c r="G166" s="76"/>
      <c r="H166" s="76"/>
    </row>
    <row r="167">
      <c r="A167" s="74"/>
      <c r="B167" s="74"/>
      <c r="C167" s="74"/>
      <c r="D167" s="74"/>
      <c r="E167" s="75"/>
      <c r="F167" s="76"/>
      <c r="G167" s="76"/>
      <c r="H167" s="76"/>
    </row>
    <row r="168">
      <c r="A168" s="74"/>
      <c r="B168" s="74"/>
      <c r="C168" s="74"/>
      <c r="D168" s="74"/>
      <c r="E168" s="75"/>
      <c r="F168" s="76"/>
      <c r="G168" s="76"/>
      <c r="H168" s="76"/>
    </row>
    <row r="169">
      <c r="A169" s="74"/>
      <c r="B169" s="74"/>
      <c r="C169" s="74"/>
      <c r="D169" s="74"/>
      <c r="E169" s="75"/>
      <c r="F169" s="76"/>
      <c r="G169" s="76"/>
      <c r="H169" s="76"/>
    </row>
    <row r="170">
      <c r="A170" s="74"/>
      <c r="B170" s="74"/>
      <c r="C170" s="74"/>
      <c r="D170" s="74"/>
      <c r="E170" s="75"/>
      <c r="F170" s="76"/>
      <c r="G170" s="76"/>
      <c r="H170" s="76"/>
    </row>
    <row r="171">
      <c r="A171" s="74"/>
      <c r="B171" s="74"/>
      <c r="C171" s="74"/>
      <c r="D171" s="74"/>
      <c r="E171" s="75"/>
      <c r="F171" s="76"/>
      <c r="G171" s="76"/>
      <c r="H171" s="76"/>
    </row>
    <row r="172">
      <c r="A172" s="74"/>
      <c r="B172" s="74"/>
      <c r="C172" s="74"/>
      <c r="D172" s="74"/>
      <c r="E172" s="75"/>
      <c r="F172" s="76"/>
      <c r="G172" s="76"/>
      <c r="H172" s="76"/>
    </row>
    <row r="173">
      <c r="A173" s="74"/>
      <c r="B173" s="74"/>
      <c r="C173" s="74"/>
      <c r="D173" s="74"/>
      <c r="E173" s="75"/>
      <c r="F173" s="76"/>
      <c r="G173" s="76"/>
      <c r="H173" s="76"/>
    </row>
    <row r="174">
      <c r="A174" s="74"/>
      <c r="B174" s="74"/>
      <c r="C174" s="74"/>
      <c r="D174" s="74"/>
      <c r="E174" s="75"/>
      <c r="F174" s="76"/>
      <c r="G174" s="76"/>
      <c r="H174" s="76"/>
    </row>
    <row r="175">
      <c r="A175" s="74"/>
      <c r="B175" s="74"/>
      <c r="C175" s="74"/>
      <c r="D175" s="74"/>
      <c r="E175" s="75"/>
      <c r="F175" s="76"/>
      <c r="G175" s="76"/>
      <c r="H175" s="76"/>
    </row>
    <row r="176">
      <c r="A176" s="74"/>
      <c r="B176" s="74"/>
      <c r="C176" s="74"/>
      <c r="D176" s="74"/>
      <c r="E176" s="75"/>
      <c r="F176" s="76"/>
      <c r="G176" s="76"/>
      <c r="H176" s="76"/>
    </row>
    <row r="177">
      <c r="A177" s="74"/>
      <c r="B177" s="74"/>
      <c r="C177" s="74"/>
      <c r="D177" s="74"/>
      <c r="E177" s="75"/>
      <c r="F177" s="76"/>
      <c r="G177" s="76"/>
      <c r="H177" s="76"/>
    </row>
    <row r="178">
      <c r="A178" s="74"/>
      <c r="B178" s="74"/>
      <c r="C178" s="74"/>
      <c r="D178" s="74"/>
      <c r="E178" s="75"/>
      <c r="F178" s="76"/>
      <c r="G178" s="76"/>
      <c r="H178" s="76"/>
    </row>
    <row r="179">
      <c r="A179" s="74"/>
      <c r="B179" s="74"/>
      <c r="C179" s="74"/>
      <c r="D179" s="74"/>
      <c r="E179" s="75"/>
      <c r="F179" s="76"/>
      <c r="G179" s="76"/>
      <c r="H179" s="76"/>
    </row>
    <row r="180">
      <c r="A180" s="74"/>
      <c r="B180" s="74"/>
      <c r="C180" s="74"/>
      <c r="D180" s="74"/>
      <c r="E180" s="75"/>
      <c r="F180" s="76"/>
      <c r="G180" s="76"/>
      <c r="H180" s="76"/>
    </row>
    <row r="181">
      <c r="A181" s="74"/>
      <c r="B181" s="74"/>
      <c r="C181" s="74"/>
      <c r="D181" s="74"/>
      <c r="E181" s="75"/>
      <c r="F181" s="76"/>
      <c r="G181" s="76"/>
      <c r="H181" s="76"/>
    </row>
    <row r="182">
      <c r="A182" s="74"/>
      <c r="B182" s="74"/>
      <c r="C182" s="74"/>
      <c r="D182" s="74"/>
      <c r="E182" s="75"/>
      <c r="F182" s="76"/>
      <c r="G182" s="76"/>
      <c r="H182" s="76"/>
    </row>
    <row r="183">
      <c r="A183" s="74"/>
      <c r="B183" s="74"/>
      <c r="C183" s="74"/>
      <c r="D183" s="74"/>
      <c r="E183" s="75"/>
      <c r="F183" s="76"/>
      <c r="G183" s="76"/>
      <c r="H183" s="76"/>
    </row>
    <row r="184">
      <c r="A184" s="74"/>
      <c r="B184" s="74"/>
      <c r="C184" s="74"/>
      <c r="D184" s="74"/>
      <c r="E184" s="75"/>
      <c r="F184" s="76"/>
      <c r="G184" s="76"/>
      <c r="H184" s="76"/>
    </row>
    <row r="185">
      <c r="A185" s="74"/>
      <c r="B185" s="74"/>
      <c r="C185" s="74"/>
      <c r="D185" s="74"/>
      <c r="E185" s="75"/>
      <c r="F185" s="76"/>
      <c r="G185" s="76"/>
      <c r="H185" s="76"/>
    </row>
    <row r="186">
      <c r="A186" s="74"/>
      <c r="B186" s="74"/>
      <c r="C186" s="74"/>
      <c r="D186" s="74"/>
      <c r="E186" s="75"/>
      <c r="F186" s="76"/>
      <c r="G186" s="76"/>
      <c r="H186" s="76"/>
    </row>
    <row r="187">
      <c r="A187" s="74"/>
      <c r="B187" s="74"/>
      <c r="C187" s="74"/>
      <c r="D187" s="74"/>
      <c r="E187" s="75"/>
      <c r="F187" s="76"/>
      <c r="G187" s="76"/>
      <c r="H187" s="76"/>
    </row>
    <row r="188">
      <c r="A188" s="74"/>
      <c r="B188" s="74"/>
      <c r="C188" s="74"/>
      <c r="D188" s="74"/>
      <c r="E188" s="75"/>
      <c r="F188" s="76"/>
      <c r="G188" s="76"/>
      <c r="H188" s="76"/>
    </row>
    <row r="189">
      <c r="A189" s="74"/>
      <c r="B189" s="74"/>
      <c r="C189" s="74"/>
      <c r="D189" s="74"/>
      <c r="E189" s="75"/>
      <c r="F189" s="76"/>
      <c r="G189" s="76"/>
      <c r="H189" s="76"/>
    </row>
    <row r="190">
      <c r="A190" s="74"/>
      <c r="B190" s="74"/>
      <c r="C190" s="74"/>
      <c r="D190" s="74"/>
      <c r="E190" s="75"/>
      <c r="F190" s="76"/>
      <c r="G190" s="76"/>
      <c r="H190" s="76"/>
    </row>
    <row r="191">
      <c r="A191" s="74"/>
      <c r="B191" s="74"/>
      <c r="C191" s="74"/>
      <c r="D191" s="74"/>
      <c r="E191" s="75"/>
      <c r="F191" s="76"/>
      <c r="G191" s="76"/>
      <c r="H191" s="76"/>
    </row>
    <row r="192">
      <c r="A192" s="74"/>
      <c r="B192" s="74"/>
      <c r="C192" s="74"/>
      <c r="D192" s="74"/>
      <c r="E192" s="75"/>
      <c r="F192" s="76"/>
      <c r="G192" s="76"/>
      <c r="H192" s="76"/>
    </row>
    <row r="193">
      <c r="A193" s="74"/>
      <c r="B193" s="74"/>
      <c r="C193" s="74"/>
      <c r="D193" s="74"/>
      <c r="E193" s="75"/>
      <c r="F193" s="76"/>
      <c r="G193" s="76"/>
      <c r="H193" s="76"/>
    </row>
    <row r="194">
      <c r="A194" s="74"/>
      <c r="B194" s="74"/>
      <c r="C194" s="74"/>
      <c r="D194" s="74"/>
      <c r="E194" s="75"/>
      <c r="F194" s="76"/>
      <c r="G194" s="76"/>
      <c r="H194" s="76"/>
    </row>
    <row r="195">
      <c r="A195" s="74"/>
      <c r="B195" s="74"/>
      <c r="C195" s="74"/>
      <c r="D195" s="74"/>
      <c r="E195" s="75"/>
      <c r="F195" s="76"/>
      <c r="G195" s="76"/>
      <c r="H195" s="76"/>
    </row>
    <row r="196">
      <c r="A196" s="74"/>
      <c r="B196" s="74"/>
      <c r="C196" s="74"/>
      <c r="D196" s="74"/>
      <c r="E196" s="75"/>
      <c r="F196" s="76"/>
      <c r="G196" s="76"/>
      <c r="H196" s="76"/>
    </row>
    <row r="197">
      <c r="A197" s="74"/>
      <c r="B197" s="74"/>
      <c r="C197" s="74"/>
      <c r="D197" s="74"/>
      <c r="E197" s="75"/>
      <c r="F197" s="76"/>
      <c r="G197" s="76"/>
      <c r="H197" s="76"/>
    </row>
    <row r="198">
      <c r="A198" s="74"/>
      <c r="B198" s="74"/>
      <c r="C198" s="74"/>
      <c r="D198" s="74"/>
      <c r="E198" s="75"/>
      <c r="F198" s="76"/>
      <c r="G198" s="76"/>
      <c r="H198" s="76"/>
    </row>
    <row r="199">
      <c r="A199" s="74"/>
      <c r="B199" s="74"/>
      <c r="C199" s="74"/>
      <c r="D199" s="74"/>
      <c r="E199" s="75"/>
      <c r="F199" s="76"/>
      <c r="G199" s="76"/>
      <c r="H199" s="76"/>
    </row>
    <row r="200">
      <c r="A200" s="74"/>
      <c r="B200" s="74"/>
      <c r="C200" s="74"/>
      <c r="D200" s="74"/>
      <c r="E200" s="75"/>
      <c r="F200" s="76"/>
      <c r="G200" s="76"/>
      <c r="H200" s="76"/>
    </row>
    <row r="201">
      <c r="A201" s="74"/>
      <c r="B201" s="74"/>
      <c r="C201" s="74"/>
      <c r="D201" s="74"/>
      <c r="E201" s="75"/>
      <c r="F201" s="76"/>
      <c r="G201" s="76"/>
      <c r="H201" s="76"/>
    </row>
    <row r="202">
      <c r="A202" s="74"/>
      <c r="B202" s="74"/>
      <c r="C202" s="74"/>
      <c r="D202" s="74"/>
      <c r="E202" s="75"/>
      <c r="F202" s="76"/>
      <c r="G202" s="76"/>
      <c r="H202" s="76"/>
    </row>
    <row r="203">
      <c r="A203" s="74"/>
      <c r="B203" s="74"/>
      <c r="C203" s="74"/>
      <c r="D203" s="74"/>
      <c r="E203" s="75"/>
      <c r="F203" s="76"/>
      <c r="G203" s="76"/>
      <c r="H203" s="76"/>
    </row>
    <row r="204">
      <c r="A204" s="74"/>
      <c r="B204" s="74"/>
      <c r="C204" s="74"/>
      <c r="D204" s="74"/>
      <c r="E204" s="75"/>
      <c r="F204" s="76"/>
      <c r="G204" s="76"/>
      <c r="H204" s="76"/>
    </row>
    <row r="205">
      <c r="A205" s="74"/>
      <c r="B205" s="74"/>
      <c r="C205" s="74"/>
      <c r="D205" s="74"/>
      <c r="E205" s="75"/>
      <c r="F205" s="76"/>
      <c r="G205" s="76"/>
      <c r="H205" s="76"/>
    </row>
    <row r="206">
      <c r="A206" s="74"/>
      <c r="B206" s="74"/>
      <c r="C206" s="74"/>
      <c r="D206" s="74"/>
      <c r="E206" s="75"/>
      <c r="F206" s="76"/>
      <c r="G206" s="76"/>
      <c r="H206" s="76"/>
    </row>
    <row r="207">
      <c r="A207" s="74"/>
      <c r="B207" s="74"/>
      <c r="C207" s="74"/>
      <c r="D207" s="74"/>
      <c r="E207" s="75"/>
      <c r="F207" s="76"/>
      <c r="G207" s="76"/>
      <c r="H207" s="76"/>
    </row>
    <row r="208">
      <c r="A208" s="74"/>
      <c r="B208" s="74"/>
      <c r="C208" s="74"/>
      <c r="D208" s="74"/>
      <c r="E208" s="75"/>
      <c r="F208" s="76"/>
      <c r="G208" s="76"/>
      <c r="H208" s="76"/>
    </row>
    <row r="209">
      <c r="A209" s="74"/>
      <c r="B209" s="74"/>
      <c r="C209" s="74"/>
      <c r="D209" s="74"/>
      <c r="E209" s="75"/>
      <c r="F209" s="76"/>
      <c r="G209" s="76"/>
      <c r="H209" s="76"/>
    </row>
    <row r="210">
      <c r="A210" s="74"/>
      <c r="B210" s="74"/>
      <c r="C210" s="74"/>
      <c r="D210" s="74"/>
      <c r="E210" s="75"/>
      <c r="F210" s="76"/>
      <c r="G210" s="76"/>
      <c r="H210" s="76"/>
    </row>
    <row r="211">
      <c r="A211" s="74"/>
      <c r="B211" s="74"/>
      <c r="C211" s="74"/>
      <c r="D211" s="74"/>
      <c r="E211" s="75"/>
      <c r="F211" s="76"/>
      <c r="G211" s="76"/>
      <c r="H211" s="76"/>
    </row>
    <row r="212">
      <c r="A212" s="74"/>
      <c r="B212" s="74"/>
      <c r="C212" s="74"/>
      <c r="D212" s="74"/>
      <c r="E212" s="75"/>
      <c r="F212" s="76"/>
      <c r="G212" s="76"/>
      <c r="H212" s="76"/>
    </row>
    <row r="213">
      <c r="A213" s="74"/>
      <c r="B213" s="74"/>
      <c r="C213" s="74"/>
      <c r="D213" s="74"/>
      <c r="E213" s="75"/>
      <c r="F213" s="76"/>
      <c r="G213" s="76"/>
      <c r="H213" s="76"/>
    </row>
    <row r="214">
      <c r="A214" s="74"/>
      <c r="B214" s="74"/>
      <c r="C214" s="74"/>
      <c r="D214" s="74"/>
      <c r="E214" s="75"/>
      <c r="F214" s="76"/>
      <c r="G214" s="76"/>
      <c r="H214" s="76"/>
    </row>
    <row r="215">
      <c r="A215" s="74"/>
      <c r="B215" s="74"/>
      <c r="C215" s="74"/>
      <c r="D215" s="74"/>
      <c r="E215" s="75"/>
      <c r="F215" s="76"/>
      <c r="G215" s="76"/>
      <c r="H215" s="76"/>
    </row>
    <row r="216">
      <c r="A216" s="74"/>
      <c r="B216" s="74"/>
      <c r="C216" s="74"/>
      <c r="D216" s="74"/>
      <c r="E216" s="75"/>
      <c r="F216" s="76"/>
      <c r="G216" s="76"/>
      <c r="H216" s="76"/>
    </row>
    <row r="217">
      <c r="A217" s="74"/>
      <c r="B217" s="74"/>
      <c r="C217" s="74"/>
      <c r="D217" s="74"/>
      <c r="E217" s="75"/>
      <c r="F217" s="76"/>
      <c r="G217" s="76"/>
      <c r="H217" s="76"/>
    </row>
    <row r="218">
      <c r="A218" s="74"/>
      <c r="B218" s="74"/>
      <c r="C218" s="74"/>
      <c r="D218" s="74"/>
      <c r="E218" s="75"/>
      <c r="F218" s="76"/>
      <c r="G218" s="76"/>
      <c r="H218" s="76"/>
    </row>
    <row r="219">
      <c r="A219" s="74"/>
      <c r="B219" s="74"/>
      <c r="C219" s="74"/>
      <c r="D219" s="74"/>
      <c r="E219" s="75"/>
      <c r="F219" s="76"/>
      <c r="G219" s="76"/>
      <c r="H219" s="76"/>
    </row>
    <row r="220">
      <c r="A220" s="74"/>
      <c r="B220" s="74"/>
      <c r="C220" s="74"/>
      <c r="D220" s="74"/>
      <c r="E220" s="75"/>
      <c r="F220" s="76"/>
      <c r="G220" s="76"/>
      <c r="H220" s="76"/>
    </row>
    <row r="221">
      <c r="A221" s="74"/>
      <c r="B221" s="74"/>
      <c r="C221" s="74"/>
      <c r="D221" s="74"/>
      <c r="E221" s="75"/>
      <c r="F221" s="76"/>
      <c r="G221" s="76"/>
      <c r="H221" s="76"/>
    </row>
    <row r="222">
      <c r="A222" s="74"/>
      <c r="B222" s="74"/>
      <c r="C222" s="74"/>
      <c r="D222" s="74"/>
      <c r="E222" s="75"/>
      <c r="F222" s="76"/>
      <c r="G222" s="76"/>
      <c r="H222" s="76"/>
    </row>
    <row r="223">
      <c r="A223" s="74"/>
      <c r="B223" s="74"/>
      <c r="C223" s="74"/>
      <c r="D223" s="74"/>
      <c r="E223" s="75"/>
      <c r="F223" s="76"/>
      <c r="G223" s="76"/>
      <c r="H223" s="76"/>
    </row>
    <row r="224">
      <c r="A224" s="74"/>
      <c r="B224" s="74"/>
      <c r="C224" s="74"/>
      <c r="D224" s="74"/>
      <c r="E224" s="75"/>
      <c r="F224" s="76"/>
      <c r="G224" s="76"/>
      <c r="H224" s="76"/>
    </row>
    <row r="225">
      <c r="A225" s="74"/>
      <c r="B225" s="74"/>
      <c r="C225" s="74"/>
      <c r="D225" s="74"/>
      <c r="E225" s="75"/>
      <c r="F225" s="76"/>
      <c r="G225" s="76"/>
      <c r="H225" s="76"/>
    </row>
    <row r="226">
      <c r="A226" s="74"/>
      <c r="B226" s="74"/>
      <c r="C226" s="74"/>
      <c r="D226" s="74"/>
      <c r="E226" s="75"/>
      <c r="F226" s="76"/>
      <c r="G226" s="76"/>
      <c r="H226" s="76"/>
    </row>
    <row r="227">
      <c r="A227" s="74"/>
      <c r="B227" s="74"/>
      <c r="C227" s="74"/>
      <c r="D227" s="74"/>
      <c r="E227" s="75"/>
      <c r="F227" s="76"/>
      <c r="G227" s="76"/>
      <c r="H227" s="76"/>
    </row>
    <row r="228">
      <c r="A228" s="74"/>
      <c r="B228" s="74"/>
      <c r="C228" s="74"/>
      <c r="D228" s="74"/>
      <c r="E228" s="75"/>
      <c r="F228" s="76"/>
      <c r="G228" s="76"/>
      <c r="H228" s="76"/>
    </row>
    <row r="229">
      <c r="A229" s="74"/>
      <c r="B229" s="74"/>
      <c r="C229" s="74"/>
      <c r="D229" s="74"/>
      <c r="E229" s="75"/>
      <c r="F229" s="76"/>
      <c r="G229" s="76"/>
      <c r="H229" s="76"/>
    </row>
    <row r="230">
      <c r="A230" s="74"/>
      <c r="B230" s="74"/>
      <c r="C230" s="74"/>
      <c r="D230" s="74"/>
      <c r="E230" s="75"/>
      <c r="F230" s="76"/>
      <c r="G230" s="76"/>
      <c r="H230" s="76"/>
    </row>
    <row r="231">
      <c r="A231" s="74"/>
      <c r="B231" s="74"/>
      <c r="C231" s="74"/>
      <c r="D231" s="74"/>
      <c r="E231" s="75"/>
      <c r="F231" s="76"/>
      <c r="G231" s="76"/>
      <c r="H231" s="76"/>
    </row>
    <row r="232">
      <c r="A232" s="74"/>
      <c r="B232" s="74"/>
      <c r="C232" s="74"/>
      <c r="D232" s="74"/>
      <c r="E232" s="75"/>
      <c r="F232" s="76"/>
      <c r="G232" s="76"/>
      <c r="H232" s="76"/>
    </row>
    <row r="233">
      <c r="A233" s="74"/>
      <c r="B233" s="74"/>
      <c r="C233" s="74"/>
      <c r="D233" s="74"/>
      <c r="E233" s="75"/>
      <c r="F233" s="76"/>
      <c r="G233" s="76"/>
      <c r="H233" s="76"/>
    </row>
    <row r="234">
      <c r="A234" s="74"/>
      <c r="B234" s="74"/>
      <c r="C234" s="74"/>
      <c r="D234" s="74"/>
      <c r="E234" s="75"/>
      <c r="F234" s="76"/>
      <c r="G234" s="76"/>
      <c r="H234" s="76"/>
    </row>
    <row r="235">
      <c r="A235" s="74"/>
      <c r="B235" s="74"/>
      <c r="C235" s="74"/>
      <c r="D235" s="74"/>
      <c r="E235" s="75"/>
      <c r="F235" s="76"/>
      <c r="G235" s="76"/>
      <c r="H235" s="76"/>
    </row>
    <row r="236">
      <c r="A236" s="74"/>
      <c r="B236" s="74"/>
      <c r="C236" s="74"/>
      <c r="D236" s="74"/>
      <c r="E236" s="75"/>
      <c r="F236" s="76"/>
      <c r="G236" s="76"/>
      <c r="H236" s="76"/>
    </row>
    <row r="237">
      <c r="A237" s="74"/>
      <c r="B237" s="74"/>
      <c r="C237" s="74"/>
      <c r="D237" s="74"/>
      <c r="E237" s="75"/>
      <c r="F237" s="76"/>
      <c r="G237" s="76"/>
      <c r="H237" s="76"/>
    </row>
    <row r="238">
      <c r="A238" s="74"/>
      <c r="B238" s="74"/>
      <c r="C238" s="74"/>
      <c r="D238" s="74"/>
      <c r="E238" s="75"/>
      <c r="F238" s="76"/>
      <c r="G238" s="76"/>
      <c r="H238" s="76"/>
    </row>
    <row r="239">
      <c r="A239" s="74"/>
      <c r="B239" s="74"/>
      <c r="C239" s="74"/>
      <c r="D239" s="74"/>
      <c r="E239" s="75"/>
      <c r="F239" s="76"/>
      <c r="G239" s="76"/>
      <c r="H239" s="76"/>
    </row>
    <row r="240">
      <c r="A240" s="74"/>
      <c r="B240" s="74"/>
      <c r="C240" s="74"/>
      <c r="D240" s="74"/>
      <c r="E240" s="75"/>
      <c r="F240" s="76"/>
      <c r="G240" s="76"/>
      <c r="H240" s="76"/>
    </row>
    <row r="241">
      <c r="A241" s="74"/>
      <c r="B241" s="74"/>
      <c r="C241" s="74"/>
      <c r="D241" s="74"/>
      <c r="E241" s="75"/>
      <c r="F241" s="76"/>
      <c r="G241" s="76"/>
      <c r="H241" s="76"/>
    </row>
    <row r="242">
      <c r="A242" s="74"/>
      <c r="B242" s="74"/>
      <c r="C242" s="74"/>
      <c r="D242" s="74"/>
      <c r="E242" s="75"/>
      <c r="F242" s="76"/>
      <c r="G242" s="76"/>
      <c r="H242" s="76"/>
    </row>
    <row r="243">
      <c r="A243" s="74"/>
      <c r="B243" s="74"/>
      <c r="C243" s="74"/>
      <c r="D243" s="74"/>
      <c r="E243" s="75"/>
      <c r="F243" s="76"/>
      <c r="G243" s="76"/>
      <c r="H243" s="76"/>
    </row>
    <row r="244">
      <c r="A244" s="74"/>
      <c r="B244" s="74"/>
      <c r="C244" s="74"/>
      <c r="D244" s="74"/>
      <c r="E244" s="75"/>
      <c r="F244" s="76"/>
      <c r="G244" s="76"/>
      <c r="H244" s="76"/>
    </row>
    <row r="245">
      <c r="A245" s="74"/>
      <c r="B245" s="74"/>
      <c r="C245" s="74"/>
      <c r="D245" s="74"/>
      <c r="E245" s="75"/>
      <c r="F245" s="76"/>
      <c r="G245" s="76"/>
      <c r="H245" s="76"/>
    </row>
    <row r="246">
      <c r="A246" s="74"/>
      <c r="B246" s="74"/>
      <c r="C246" s="74"/>
      <c r="D246" s="74"/>
      <c r="E246" s="75"/>
      <c r="F246" s="76"/>
      <c r="G246" s="76"/>
      <c r="H246" s="76"/>
    </row>
    <row r="247">
      <c r="A247" s="74"/>
      <c r="B247" s="74"/>
      <c r="C247" s="74"/>
      <c r="D247" s="74"/>
      <c r="E247" s="75"/>
      <c r="F247" s="76"/>
      <c r="G247" s="76"/>
      <c r="H247" s="76"/>
    </row>
    <row r="248">
      <c r="A248" s="74"/>
      <c r="B248" s="74"/>
      <c r="C248" s="74"/>
      <c r="D248" s="74"/>
      <c r="E248" s="75"/>
      <c r="F248" s="76"/>
      <c r="G248" s="76"/>
      <c r="H248" s="76"/>
    </row>
    <row r="249">
      <c r="A249" s="74"/>
      <c r="B249" s="74"/>
      <c r="C249" s="74"/>
      <c r="D249" s="74"/>
      <c r="E249" s="75"/>
      <c r="F249" s="76"/>
      <c r="G249" s="76"/>
      <c r="H249" s="76"/>
    </row>
    <row r="250">
      <c r="A250" s="74"/>
      <c r="B250" s="74"/>
      <c r="C250" s="74"/>
      <c r="D250" s="74"/>
      <c r="E250" s="75"/>
      <c r="F250" s="76"/>
      <c r="G250" s="76"/>
      <c r="H250" s="76"/>
    </row>
    <row r="251">
      <c r="A251" s="74"/>
      <c r="B251" s="74"/>
      <c r="C251" s="74"/>
      <c r="D251" s="74"/>
      <c r="E251" s="75"/>
      <c r="F251" s="76"/>
      <c r="G251" s="76"/>
      <c r="H251" s="76"/>
    </row>
    <row r="252">
      <c r="A252" s="74"/>
      <c r="B252" s="74"/>
      <c r="C252" s="74"/>
      <c r="D252" s="74"/>
      <c r="E252" s="75"/>
      <c r="F252" s="76"/>
      <c r="G252" s="76"/>
      <c r="H252" s="76"/>
    </row>
    <row r="253">
      <c r="A253" s="74"/>
      <c r="B253" s="74"/>
      <c r="C253" s="74"/>
      <c r="D253" s="74"/>
      <c r="E253" s="75"/>
      <c r="F253" s="76"/>
      <c r="G253" s="76"/>
      <c r="H253" s="76"/>
    </row>
    <row r="254">
      <c r="A254" s="74"/>
      <c r="B254" s="74"/>
      <c r="C254" s="74"/>
      <c r="D254" s="74"/>
      <c r="E254" s="75"/>
      <c r="F254" s="76"/>
      <c r="G254" s="76"/>
      <c r="H254" s="76"/>
    </row>
    <row r="255">
      <c r="A255" s="74"/>
      <c r="B255" s="74"/>
      <c r="C255" s="74"/>
      <c r="D255" s="74"/>
      <c r="E255" s="75"/>
      <c r="F255" s="76"/>
      <c r="G255" s="76"/>
      <c r="H255" s="76"/>
    </row>
    <row r="256">
      <c r="A256" s="74"/>
      <c r="B256" s="74"/>
      <c r="C256" s="74"/>
      <c r="D256" s="74"/>
      <c r="E256" s="75"/>
      <c r="F256" s="76"/>
      <c r="G256" s="76"/>
      <c r="H256" s="76"/>
    </row>
    <row r="257">
      <c r="A257" s="74"/>
      <c r="B257" s="74"/>
      <c r="C257" s="74"/>
      <c r="D257" s="74"/>
      <c r="E257" s="75"/>
      <c r="F257" s="76"/>
      <c r="G257" s="76"/>
      <c r="H257" s="76"/>
    </row>
    <row r="258">
      <c r="A258" s="74"/>
      <c r="B258" s="74"/>
      <c r="C258" s="74"/>
      <c r="D258" s="74"/>
      <c r="E258" s="75"/>
      <c r="F258" s="76"/>
      <c r="G258" s="76"/>
      <c r="H258" s="76"/>
    </row>
    <row r="259">
      <c r="A259" s="74"/>
      <c r="B259" s="74"/>
      <c r="C259" s="74"/>
      <c r="D259" s="74"/>
      <c r="E259" s="75"/>
      <c r="F259" s="76"/>
      <c r="G259" s="76"/>
      <c r="H259" s="76"/>
    </row>
    <row r="260">
      <c r="A260" s="74"/>
      <c r="B260" s="74"/>
      <c r="C260" s="74"/>
      <c r="D260" s="74"/>
      <c r="E260" s="75"/>
      <c r="F260" s="76"/>
      <c r="G260" s="76"/>
      <c r="H260" s="76"/>
    </row>
    <row r="261">
      <c r="A261" s="74"/>
      <c r="B261" s="74"/>
      <c r="C261" s="74"/>
      <c r="D261" s="74"/>
      <c r="E261" s="75"/>
      <c r="F261" s="76"/>
      <c r="G261" s="76"/>
      <c r="H261" s="76"/>
    </row>
    <row r="262">
      <c r="A262" s="74"/>
      <c r="B262" s="74"/>
      <c r="C262" s="74"/>
      <c r="D262" s="74"/>
      <c r="E262" s="75"/>
      <c r="F262" s="76"/>
      <c r="G262" s="76"/>
      <c r="H262" s="76"/>
    </row>
    <row r="263">
      <c r="A263" s="74"/>
      <c r="B263" s="74"/>
      <c r="C263" s="74"/>
      <c r="D263" s="74"/>
      <c r="E263" s="75"/>
      <c r="F263" s="76"/>
      <c r="G263" s="76"/>
      <c r="H263" s="76"/>
    </row>
    <row r="264">
      <c r="A264" s="74"/>
      <c r="B264" s="74"/>
      <c r="C264" s="74"/>
      <c r="D264" s="74"/>
      <c r="E264" s="75"/>
      <c r="F264" s="76"/>
      <c r="G264" s="76"/>
      <c r="H264" s="76"/>
    </row>
    <row r="265">
      <c r="A265" s="74"/>
      <c r="B265" s="74"/>
      <c r="C265" s="74"/>
      <c r="D265" s="74"/>
      <c r="E265" s="75"/>
      <c r="F265" s="76"/>
      <c r="G265" s="76"/>
      <c r="H265" s="76"/>
    </row>
    <row r="266">
      <c r="A266" s="74"/>
      <c r="B266" s="74"/>
      <c r="C266" s="74"/>
      <c r="D266" s="74"/>
      <c r="E266" s="75"/>
      <c r="F266" s="76"/>
      <c r="G266" s="76"/>
      <c r="H266" s="76"/>
    </row>
    <row r="267">
      <c r="A267" s="74"/>
      <c r="B267" s="74"/>
      <c r="C267" s="74"/>
      <c r="D267" s="74"/>
      <c r="E267" s="75"/>
      <c r="F267" s="76"/>
      <c r="G267" s="76"/>
      <c r="H267" s="76"/>
    </row>
    <row r="268">
      <c r="A268" s="74"/>
      <c r="B268" s="74"/>
      <c r="C268" s="74"/>
      <c r="D268" s="74"/>
      <c r="E268" s="75"/>
      <c r="F268" s="76"/>
      <c r="G268" s="76"/>
      <c r="H268" s="76"/>
    </row>
    <row r="269">
      <c r="A269" s="74"/>
      <c r="B269" s="74"/>
      <c r="C269" s="74"/>
      <c r="D269" s="74"/>
      <c r="E269" s="75"/>
      <c r="F269" s="76"/>
      <c r="G269" s="76"/>
      <c r="H269" s="76"/>
    </row>
    <row r="270">
      <c r="A270" s="74"/>
      <c r="B270" s="74"/>
      <c r="C270" s="74"/>
      <c r="D270" s="74"/>
      <c r="E270" s="75"/>
      <c r="F270" s="76"/>
      <c r="G270" s="76"/>
      <c r="H270" s="76"/>
    </row>
    <row r="271">
      <c r="A271" s="74"/>
      <c r="B271" s="74"/>
      <c r="C271" s="74"/>
      <c r="D271" s="74"/>
      <c r="E271" s="75"/>
      <c r="F271" s="76"/>
      <c r="G271" s="76"/>
      <c r="H271" s="76"/>
    </row>
    <row r="272">
      <c r="A272" s="74"/>
      <c r="B272" s="74"/>
      <c r="C272" s="74"/>
      <c r="D272" s="74"/>
      <c r="E272" s="75"/>
      <c r="F272" s="76"/>
      <c r="G272" s="76"/>
      <c r="H272" s="76"/>
    </row>
    <row r="273">
      <c r="A273" s="74"/>
      <c r="B273" s="74"/>
      <c r="C273" s="74"/>
      <c r="D273" s="74"/>
      <c r="E273" s="75"/>
      <c r="F273" s="76"/>
      <c r="G273" s="76"/>
      <c r="H273" s="76"/>
    </row>
    <row r="274">
      <c r="A274" s="74"/>
      <c r="B274" s="74"/>
      <c r="C274" s="74"/>
      <c r="D274" s="74"/>
      <c r="E274" s="75"/>
      <c r="F274" s="76"/>
      <c r="G274" s="76"/>
      <c r="H274" s="76"/>
    </row>
    <row r="275">
      <c r="A275" s="74"/>
      <c r="B275" s="74"/>
      <c r="C275" s="74"/>
      <c r="D275" s="74"/>
      <c r="E275" s="75"/>
      <c r="F275" s="76"/>
      <c r="G275" s="76"/>
      <c r="H275" s="76"/>
    </row>
    <row r="276">
      <c r="A276" s="74"/>
      <c r="B276" s="74"/>
      <c r="C276" s="74"/>
      <c r="D276" s="74"/>
      <c r="E276" s="75"/>
      <c r="F276" s="76"/>
      <c r="G276" s="76"/>
      <c r="H276" s="76"/>
    </row>
    <row r="277">
      <c r="A277" s="74"/>
      <c r="B277" s="74"/>
      <c r="C277" s="74"/>
      <c r="D277" s="74"/>
      <c r="E277" s="75"/>
      <c r="F277" s="76"/>
      <c r="G277" s="76"/>
      <c r="H277" s="76"/>
    </row>
    <row r="278">
      <c r="A278" s="74"/>
      <c r="B278" s="74"/>
      <c r="C278" s="74"/>
      <c r="D278" s="74"/>
      <c r="E278" s="75"/>
      <c r="F278" s="76"/>
      <c r="G278" s="76"/>
      <c r="H278" s="76"/>
    </row>
    <row r="279">
      <c r="A279" s="74"/>
      <c r="B279" s="74"/>
      <c r="C279" s="74"/>
      <c r="D279" s="74"/>
      <c r="E279" s="75"/>
      <c r="F279" s="76"/>
      <c r="G279" s="76"/>
      <c r="H279" s="76"/>
    </row>
    <row r="280">
      <c r="A280" s="74"/>
      <c r="B280" s="74"/>
      <c r="C280" s="74"/>
      <c r="D280" s="74"/>
      <c r="E280" s="75"/>
      <c r="F280" s="76"/>
      <c r="G280" s="76"/>
      <c r="H280" s="76"/>
    </row>
    <row r="281">
      <c r="A281" s="74"/>
      <c r="B281" s="74"/>
      <c r="C281" s="74"/>
      <c r="D281" s="74"/>
      <c r="E281" s="75"/>
      <c r="F281" s="76"/>
      <c r="G281" s="76"/>
      <c r="H281" s="76"/>
    </row>
    <row r="282">
      <c r="A282" s="74"/>
      <c r="B282" s="74"/>
      <c r="C282" s="74"/>
      <c r="D282" s="74"/>
      <c r="E282" s="75"/>
      <c r="F282" s="76"/>
      <c r="G282" s="76"/>
      <c r="H282" s="76"/>
    </row>
    <row r="283">
      <c r="A283" s="74"/>
      <c r="B283" s="74"/>
      <c r="C283" s="74"/>
      <c r="D283" s="74"/>
      <c r="E283" s="75"/>
      <c r="F283" s="76"/>
      <c r="G283" s="76"/>
      <c r="H283" s="76"/>
    </row>
    <row r="284">
      <c r="A284" s="74"/>
      <c r="B284" s="74"/>
      <c r="C284" s="74"/>
      <c r="D284" s="74"/>
      <c r="E284" s="75"/>
      <c r="F284" s="76"/>
      <c r="G284" s="76"/>
      <c r="H284" s="76"/>
    </row>
    <row r="285">
      <c r="A285" s="74"/>
      <c r="B285" s="74"/>
      <c r="C285" s="74"/>
      <c r="D285" s="74"/>
      <c r="E285" s="75"/>
      <c r="F285" s="76"/>
      <c r="G285" s="76"/>
      <c r="H285" s="76"/>
    </row>
    <row r="286">
      <c r="A286" s="74"/>
      <c r="B286" s="74"/>
      <c r="C286" s="74"/>
      <c r="D286" s="74"/>
      <c r="E286" s="75"/>
      <c r="F286" s="76"/>
      <c r="G286" s="76"/>
      <c r="H286" s="76"/>
    </row>
    <row r="287">
      <c r="A287" s="74"/>
      <c r="B287" s="74"/>
      <c r="C287" s="74"/>
      <c r="D287" s="74"/>
      <c r="E287" s="75"/>
      <c r="F287" s="76"/>
      <c r="G287" s="76"/>
      <c r="H287" s="76"/>
    </row>
    <row r="288">
      <c r="A288" s="74"/>
      <c r="B288" s="74"/>
      <c r="C288" s="74"/>
      <c r="D288" s="74"/>
      <c r="E288" s="75"/>
      <c r="F288" s="76"/>
      <c r="G288" s="76"/>
      <c r="H288" s="76"/>
    </row>
    <row r="289">
      <c r="A289" s="74"/>
      <c r="B289" s="74"/>
      <c r="C289" s="74"/>
      <c r="D289" s="74"/>
      <c r="E289" s="75"/>
      <c r="F289" s="76"/>
      <c r="G289" s="76"/>
      <c r="H289" s="76"/>
    </row>
    <row r="290">
      <c r="A290" s="74"/>
      <c r="B290" s="74"/>
      <c r="C290" s="74"/>
      <c r="D290" s="74"/>
      <c r="E290" s="75"/>
      <c r="F290" s="76"/>
      <c r="G290" s="76"/>
      <c r="H290" s="76"/>
    </row>
    <row r="291">
      <c r="A291" s="74"/>
      <c r="B291" s="74"/>
      <c r="C291" s="74"/>
      <c r="D291" s="74"/>
      <c r="E291" s="75"/>
      <c r="F291" s="76"/>
      <c r="G291" s="76"/>
      <c r="H291" s="76"/>
    </row>
    <row r="292">
      <c r="A292" s="74"/>
      <c r="B292" s="74"/>
      <c r="C292" s="74"/>
      <c r="D292" s="74"/>
      <c r="E292" s="75"/>
      <c r="F292" s="76"/>
      <c r="G292" s="76"/>
      <c r="H292" s="76"/>
    </row>
    <row r="293">
      <c r="A293" s="74"/>
      <c r="B293" s="74"/>
      <c r="C293" s="74"/>
      <c r="D293" s="74"/>
      <c r="E293" s="75"/>
      <c r="F293" s="76"/>
      <c r="G293" s="76"/>
      <c r="H293" s="76"/>
    </row>
    <row r="294">
      <c r="A294" s="74"/>
      <c r="B294" s="74"/>
      <c r="C294" s="74"/>
      <c r="D294" s="74"/>
      <c r="E294" s="75"/>
      <c r="F294" s="76"/>
      <c r="G294" s="76"/>
      <c r="H294" s="76"/>
    </row>
    <row r="295">
      <c r="A295" s="74"/>
      <c r="B295" s="74"/>
      <c r="C295" s="74"/>
      <c r="D295" s="74"/>
      <c r="E295" s="75"/>
      <c r="F295" s="76"/>
      <c r="G295" s="76"/>
      <c r="H295" s="76"/>
    </row>
    <row r="296">
      <c r="A296" s="74"/>
      <c r="B296" s="74"/>
      <c r="C296" s="74"/>
      <c r="D296" s="74"/>
      <c r="E296" s="75"/>
      <c r="F296" s="76"/>
      <c r="G296" s="76"/>
      <c r="H296" s="76"/>
    </row>
    <row r="297">
      <c r="A297" s="74"/>
      <c r="B297" s="74"/>
      <c r="C297" s="74"/>
      <c r="D297" s="74"/>
      <c r="E297" s="75"/>
      <c r="F297" s="76"/>
      <c r="G297" s="76"/>
      <c r="H297" s="76"/>
    </row>
    <row r="298">
      <c r="A298" s="74"/>
      <c r="B298" s="74"/>
      <c r="C298" s="74"/>
      <c r="D298" s="74"/>
      <c r="E298" s="75"/>
      <c r="F298" s="76"/>
      <c r="G298" s="76"/>
      <c r="H298" s="76"/>
    </row>
    <row r="299">
      <c r="A299" s="74"/>
      <c r="B299" s="74"/>
      <c r="C299" s="74"/>
      <c r="D299" s="74"/>
      <c r="E299" s="75"/>
      <c r="F299" s="76"/>
      <c r="G299" s="76"/>
      <c r="H299" s="76"/>
    </row>
    <row r="300">
      <c r="A300" s="74"/>
      <c r="B300" s="74"/>
      <c r="C300" s="74"/>
      <c r="D300" s="74"/>
      <c r="E300" s="75"/>
      <c r="F300" s="76"/>
      <c r="G300" s="76"/>
      <c r="H300" s="76"/>
    </row>
    <row r="301">
      <c r="A301" s="74"/>
      <c r="B301" s="74"/>
      <c r="C301" s="74"/>
      <c r="D301" s="74"/>
      <c r="E301" s="75"/>
      <c r="F301" s="76"/>
      <c r="G301" s="76"/>
      <c r="H301" s="76"/>
    </row>
    <row r="302">
      <c r="A302" s="74"/>
      <c r="B302" s="74"/>
      <c r="C302" s="74"/>
      <c r="D302" s="74"/>
      <c r="E302" s="75"/>
      <c r="F302" s="76"/>
      <c r="G302" s="76"/>
      <c r="H302" s="76"/>
    </row>
    <row r="303">
      <c r="A303" s="74"/>
      <c r="B303" s="74"/>
      <c r="C303" s="74"/>
      <c r="D303" s="74"/>
      <c r="E303" s="75"/>
      <c r="F303" s="76"/>
      <c r="G303" s="76"/>
      <c r="H303" s="76"/>
    </row>
    <row r="304">
      <c r="A304" s="74"/>
      <c r="B304" s="74"/>
      <c r="C304" s="74"/>
      <c r="D304" s="74"/>
      <c r="E304" s="75"/>
      <c r="F304" s="76"/>
      <c r="G304" s="76"/>
      <c r="H304" s="76"/>
    </row>
    <row r="305">
      <c r="A305" s="74"/>
      <c r="B305" s="74"/>
      <c r="C305" s="74"/>
      <c r="D305" s="74"/>
      <c r="E305" s="75"/>
      <c r="F305" s="76"/>
      <c r="G305" s="76"/>
      <c r="H305" s="76"/>
    </row>
    <row r="306">
      <c r="A306" s="74"/>
      <c r="B306" s="74"/>
      <c r="C306" s="74"/>
      <c r="D306" s="74"/>
      <c r="E306" s="75"/>
      <c r="F306" s="76"/>
      <c r="G306" s="76"/>
      <c r="H306" s="76"/>
    </row>
    <row r="307">
      <c r="A307" s="74"/>
      <c r="B307" s="74"/>
      <c r="C307" s="74"/>
      <c r="D307" s="74"/>
      <c r="E307" s="75"/>
      <c r="F307" s="76"/>
      <c r="G307" s="76"/>
      <c r="H307" s="76"/>
    </row>
    <row r="308">
      <c r="A308" s="74"/>
      <c r="B308" s="74"/>
      <c r="C308" s="74"/>
      <c r="D308" s="74"/>
      <c r="E308" s="75"/>
      <c r="F308" s="76"/>
      <c r="G308" s="76"/>
      <c r="H308" s="76"/>
    </row>
    <row r="309">
      <c r="A309" s="74"/>
      <c r="B309" s="74"/>
      <c r="C309" s="74"/>
      <c r="D309" s="74"/>
      <c r="E309" s="75"/>
      <c r="F309" s="76"/>
      <c r="G309" s="76"/>
      <c r="H309" s="76"/>
    </row>
    <row r="310">
      <c r="A310" s="74"/>
      <c r="B310" s="74"/>
      <c r="C310" s="74"/>
      <c r="D310" s="74"/>
      <c r="E310" s="75"/>
      <c r="F310" s="76"/>
      <c r="G310" s="76"/>
      <c r="H310" s="76"/>
    </row>
    <row r="311">
      <c r="A311" s="74"/>
      <c r="B311" s="74"/>
      <c r="C311" s="74"/>
      <c r="D311" s="74"/>
      <c r="E311" s="75"/>
      <c r="F311" s="76"/>
      <c r="G311" s="76"/>
      <c r="H311" s="76"/>
    </row>
    <row r="312">
      <c r="A312" s="74"/>
      <c r="B312" s="74"/>
      <c r="C312" s="74"/>
      <c r="D312" s="74"/>
      <c r="E312" s="75"/>
      <c r="F312" s="76"/>
      <c r="G312" s="76"/>
      <c r="H312" s="76"/>
    </row>
    <row r="313">
      <c r="A313" s="74"/>
      <c r="B313" s="74"/>
      <c r="C313" s="74"/>
      <c r="D313" s="74"/>
      <c r="E313" s="75"/>
      <c r="F313" s="76"/>
      <c r="G313" s="76"/>
      <c r="H313" s="76"/>
    </row>
    <row r="314">
      <c r="A314" s="74"/>
      <c r="B314" s="74"/>
      <c r="C314" s="74"/>
      <c r="D314" s="74"/>
      <c r="E314" s="75"/>
      <c r="F314" s="76"/>
      <c r="G314" s="76"/>
      <c r="H314" s="76"/>
    </row>
    <row r="315">
      <c r="A315" s="74"/>
      <c r="B315" s="74"/>
      <c r="C315" s="74"/>
      <c r="D315" s="74"/>
      <c r="E315" s="75"/>
      <c r="F315" s="76"/>
      <c r="G315" s="76"/>
      <c r="H315" s="76"/>
    </row>
    <row r="316">
      <c r="A316" s="74"/>
      <c r="B316" s="74"/>
      <c r="C316" s="74"/>
      <c r="D316" s="74"/>
      <c r="E316" s="75"/>
      <c r="F316" s="76"/>
      <c r="G316" s="76"/>
      <c r="H316" s="76"/>
    </row>
    <row r="317">
      <c r="A317" s="74"/>
      <c r="B317" s="74"/>
      <c r="C317" s="74"/>
      <c r="D317" s="74"/>
      <c r="E317" s="75"/>
      <c r="F317" s="76"/>
      <c r="G317" s="76"/>
      <c r="H317" s="76"/>
    </row>
    <row r="318">
      <c r="A318" s="74"/>
      <c r="B318" s="74"/>
      <c r="C318" s="74"/>
      <c r="D318" s="74"/>
      <c r="E318" s="75"/>
      <c r="F318" s="76"/>
      <c r="G318" s="76"/>
      <c r="H318" s="76"/>
    </row>
    <row r="319">
      <c r="A319" s="74"/>
      <c r="B319" s="74"/>
      <c r="C319" s="74"/>
      <c r="D319" s="74"/>
      <c r="E319" s="75"/>
      <c r="F319" s="76"/>
      <c r="G319" s="76"/>
      <c r="H319" s="76"/>
    </row>
    <row r="320">
      <c r="A320" s="74"/>
      <c r="B320" s="74"/>
      <c r="C320" s="74"/>
      <c r="D320" s="74"/>
      <c r="E320" s="75"/>
      <c r="F320" s="76"/>
      <c r="G320" s="76"/>
      <c r="H320" s="76"/>
    </row>
    <row r="321">
      <c r="A321" s="74"/>
      <c r="B321" s="74"/>
      <c r="C321" s="74"/>
      <c r="D321" s="74"/>
      <c r="E321" s="75"/>
      <c r="F321" s="76"/>
      <c r="G321" s="76"/>
      <c r="H321" s="76"/>
    </row>
    <row r="322">
      <c r="A322" s="74"/>
      <c r="B322" s="74"/>
      <c r="C322" s="74"/>
      <c r="D322" s="74"/>
      <c r="E322" s="75"/>
      <c r="F322" s="76"/>
      <c r="G322" s="76"/>
      <c r="H322" s="76"/>
    </row>
    <row r="323">
      <c r="A323" s="74"/>
      <c r="B323" s="74"/>
      <c r="C323" s="74"/>
      <c r="D323" s="74"/>
      <c r="E323" s="75"/>
      <c r="F323" s="76"/>
      <c r="G323" s="76"/>
      <c r="H323" s="76"/>
    </row>
    <row r="324">
      <c r="A324" s="74"/>
      <c r="B324" s="74"/>
      <c r="C324" s="74"/>
      <c r="D324" s="74"/>
      <c r="E324" s="75"/>
      <c r="F324" s="76"/>
      <c r="G324" s="76"/>
      <c r="H324" s="76"/>
    </row>
    <row r="325">
      <c r="A325" s="74"/>
      <c r="B325" s="74"/>
      <c r="C325" s="74"/>
      <c r="D325" s="74"/>
      <c r="E325" s="75"/>
      <c r="F325" s="76"/>
      <c r="G325" s="76"/>
      <c r="H325" s="76"/>
    </row>
    <row r="326">
      <c r="A326" s="74"/>
      <c r="B326" s="74"/>
      <c r="C326" s="74"/>
      <c r="D326" s="74"/>
      <c r="E326" s="75"/>
      <c r="F326" s="76"/>
      <c r="G326" s="76"/>
      <c r="H326" s="76"/>
    </row>
    <row r="327">
      <c r="A327" s="74"/>
      <c r="B327" s="74"/>
      <c r="C327" s="74"/>
      <c r="D327" s="74"/>
      <c r="E327" s="75"/>
      <c r="F327" s="76"/>
      <c r="G327" s="76"/>
      <c r="H327" s="76"/>
    </row>
    <row r="328">
      <c r="A328" s="74"/>
      <c r="B328" s="74"/>
      <c r="C328" s="74"/>
      <c r="D328" s="74"/>
      <c r="E328" s="75"/>
      <c r="F328" s="76"/>
      <c r="G328" s="76"/>
      <c r="H328" s="76"/>
    </row>
    <row r="329">
      <c r="A329" s="74"/>
      <c r="B329" s="74"/>
      <c r="C329" s="74"/>
      <c r="D329" s="74"/>
      <c r="E329" s="75"/>
      <c r="F329" s="76"/>
      <c r="G329" s="76"/>
      <c r="H329" s="76"/>
    </row>
    <row r="330">
      <c r="A330" s="74"/>
      <c r="B330" s="74"/>
      <c r="C330" s="74"/>
      <c r="D330" s="74"/>
      <c r="E330" s="75"/>
      <c r="F330" s="76"/>
      <c r="G330" s="76"/>
      <c r="H330" s="76"/>
    </row>
    <row r="331">
      <c r="A331" s="74"/>
      <c r="B331" s="74"/>
      <c r="C331" s="74"/>
      <c r="D331" s="74"/>
      <c r="E331" s="75"/>
      <c r="F331" s="76"/>
      <c r="G331" s="76"/>
      <c r="H331" s="76"/>
    </row>
    <row r="332">
      <c r="A332" s="74"/>
      <c r="B332" s="74"/>
      <c r="C332" s="74"/>
      <c r="D332" s="74"/>
      <c r="E332" s="75"/>
      <c r="F332" s="76"/>
      <c r="G332" s="76"/>
      <c r="H332" s="76"/>
    </row>
    <row r="333">
      <c r="A333" s="74"/>
      <c r="B333" s="74"/>
      <c r="C333" s="74"/>
      <c r="D333" s="74"/>
      <c r="E333" s="75"/>
      <c r="F333" s="76"/>
      <c r="G333" s="76"/>
      <c r="H333" s="76"/>
    </row>
    <row r="334">
      <c r="A334" s="74"/>
      <c r="B334" s="74"/>
      <c r="C334" s="74"/>
      <c r="D334" s="74"/>
      <c r="E334" s="75"/>
      <c r="F334" s="76"/>
      <c r="G334" s="76"/>
      <c r="H334" s="76"/>
    </row>
    <row r="335">
      <c r="A335" s="74"/>
      <c r="B335" s="74"/>
      <c r="C335" s="74"/>
      <c r="D335" s="74"/>
      <c r="E335" s="75"/>
      <c r="F335" s="76"/>
      <c r="G335" s="76"/>
      <c r="H335" s="76"/>
    </row>
    <row r="336">
      <c r="A336" s="74"/>
      <c r="B336" s="74"/>
      <c r="C336" s="74"/>
      <c r="D336" s="74"/>
      <c r="E336" s="75"/>
      <c r="F336" s="76"/>
      <c r="G336" s="76"/>
      <c r="H336" s="76"/>
    </row>
    <row r="337">
      <c r="A337" s="74"/>
      <c r="B337" s="74"/>
      <c r="C337" s="74"/>
      <c r="D337" s="74"/>
      <c r="E337" s="75"/>
      <c r="F337" s="76"/>
      <c r="G337" s="76"/>
      <c r="H337" s="76"/>
    </row>
    <row r="338">
      <c r="A338" s="74"/>
      <c r="B338" s="74"/>
      <c r="C338" s="74"/>
      <c r="D338" s="74"/>
      <c r="E338" s="75"/>
      <c r="F338" s="76"/>
      <c r="G338" s="76"/>
      <c r="H338" s="76"/>
    </row>
    <row r="339">
      <c r="A339" s="74"/>
      <c r="B339" s="74"/>
      <c r="C339" s="74"/>
      <c r="D339" s="74"/>
      <c r="E339" s="75"/>
      <c r="F339" s="76"/>
      <c r="G339" s="76"/>
      <c r="H339" s="76"/>
    </row>
    <row r="340">
      <c r="A340" s="74"/>
      <c r="B340" s="74"/>
      <c r="C340" s="74"/>
      <c r="D340" s="74"/>
      <c r="E340" s="75"/>
      <c r="F340" s="76"/>
      <c r="G340" s="76"/>
      <c r="H340" s="76"/>
    </row>
    <row r="341">
      <c r="A341" s="74"/>
      <c r="B341" s="74"/>
      <c r="C341" s="74"/>
      <c r="D341" s="74"/>
      <c r="E341" s="75"/>
      <c r="F341" s="76"/>
      <c r="G341" s="76"/>
      <c r="H341" s="76"/>
    </row>
    <row r="342">
      <c r="A342" s="74"/>
      <c r="B342" s="74"/>
      <c r="C342" s="74"/>
      <c r="D342" s="74"/>
      <c r="E342" s="75"/>
      <c r="F342" s="76"/>
      <c r="G342" s="76"/>
      <c r="H342" s="76"/>
    </row>
    <row r="343">
      <c r="A343" s="74"/>
      <c r="B343" s="74"/>
      <c r="C343" s="74"/>
      <c r="D343" s="74"/>
      <c r="E343" s="75"/>
      <c r="F343" s="76"/>
      <c r="G343" s="76"/>
      <c r="H343" s="76"/>
    </row>
    <row r="344">
      <c r="A344" s="74"/>
      <c r="B344" s="74"/>
      <c r="C344" s="74"/>
      <c r="D344" s="74"/>
      <c r="E344" s="75"/>
      <c r="F344" s="76"/>
      <c r="G344" s="76"/>
      <c r="H344" s="76"/>
    </row>
    <row r="345">
      <c r="A345" s="74"/>
      <c r="B345" s="74"/>
      <c r="C345" s="74"/>
      <c r="D345" s="74"/>
      <c r="E345" s="75"/>
      <c r="F345" s="76"/>
      <c r="G345" s="76"/>
      <c r="H345" s="76"/>
    </row>
    <row r="346">
      <c r="A346" s="74"/>
      <c r="B346" s="74"/>
      <c r="C346" s="74"/>
      <c r="D346" s="74"/>
      <c r="E346" s="75"/>
      <c r="F346" s="76"/>
      <c r="G346" s="76"/>
      <c r="H346" s="76"/>
    </row>
    <row r="347">
      <c r="A347" s="74"/>
      <c r="B347" s="74"/>
      <c r="C347" s="74"/>
      <c r="D347" s="74"/>
      <c r="E347" s="75"/>
      <c r="F347" s="76"/>
      <c r="G347" s="76"/>
      <c r="H347" s="76"/>
    </row>
    <row r="348">
      <c r="A348" s="74"/>
      <c r="B348" s="74"/>
      <c r="C348" s="74"/>
      <c r="D348" s="74"/>
      <c r="E348" s="75"/>
      <c r="F348" s="76"/>
      <c r="G348" s="76"/>
      <c r="H348" s="76"/>
    </row>
    <row r="349">
      <c r="A349" s="74"/>
      <c r="B349" s="74"/>
      <c r="C349" s="74"/>
      <c r="D349" s="74"/>
      <c r="E349" s="75"/>
      <c r="F349" s="76"/>
      <c r="G349" s="76"/>
      <c r="H349" s="76"/>
    </row>
    <row r="350">
      <c r="A350" s="74"/>
      <c r="B350" s="74"/>
      <c r="C350" s="74"/>
      <c r="D350" s="74"/>
      <c r="E350" s="75"/>
      <c r="F350" s="76"/>
      <c r="G350" s="76"/>
      <c r="H350" s="76"/>
    </row>
    <row r="351">
      <c r="A351" s="74"/>
      <c r="B351" s="74"/>
      <c r="C351" s="74"/>
      <c r="D351" s="74"/>
      <c r="E351" s="75"/>
      <c r="F351" s="76"/>
      <c r="G351" s="76"/>
      <c r="H351" s="76"/>
    </row>
    <row r="352">
      <c r="A352" s="74"/>
      <c r="B352" s="74"/>
      <c r="C352" s="74"/>
      <c r="D352" s="74"/>
      <c r="E352" s="75"/>
      <c r="F352" s="76"/>
      <c r="G352" s="76"/>
      <c r="H352" s="76"/>
    </row>
    <row r="353">
      <c r="A353" s="74"/>
      <c r="B353" s="74"/>
      <c r="C353" s="74"/>
      <c r="D353" s="74"/>
      <c r="E353" s="75"/>
      <c r="F353" s="76"/>
      <c r="G353" s="76"/>
      <c r="H353" s="76"/>
    </row>
    <row r="354">
      <c r="A354" s="74"/>
      <c r="B354" s="74"/>
      <c r="C354" s="74"/>
      <c r="D354" s="74"/>
      <c r="E354" s="75"/>
      <c r="F354" s="76"/>
      <c r="G354" s="76"/>
      <c r="H354" s="76"/>
    </row>
    <row r="355">
      <c r="A355" s="74"/>
      <c r="B355" s="74"/>
      <c r="C355" s="74"/>
      <c r="D355" s="74"/>
      <c r="E355" s="75"/>
      <c r="F355" s="76"/>
      <c r="G355" s="76"/>
      <c r="H355" s="76"/>
    </row>
    <row r="356">
      <c r="A356" s="74"/>
      <c r="B356" s="74"/>
      <c r="C356" s="74"/>
      <c r="D356" s="74"/>
      <c r="E356" s="75"/>
      <c r="F356" s="76"/>
      <c r="G356" s="76"/>
      <c r="H356" s="76"/>
    </row>
    <row r="357">
      <c r="A357" s="74"/>
      <c r="B357" s="74"/>
      <c r="C357" s="74"/>
      <c r="D357" s="74"/>
      <c r="E357" s="75"/>
      <c r="F357" s="76"/>
      <c r="G357" s="76"/>
      <c r="H357" s="76"/>
    </row>
    <row r="358">
      <c r="A358" s="74"/>
      <c r="B358" s="74"/>
      <c r="C358" s="74"/>
      <c r="D358" s="74"/>
      <c r="E358" s="75"/>
      <c r="F358" s="76"/>
      <c r="G358" s="76"/>
      <c r="H358" s="76"/>
    </row>
    <row r="359">
      <c r="A359" s="74"/>
      <c r="B359" s="74"/>
      <c r="C359" s="74"/>
      <c r="D359" s="74"/>
      <c r="E359" s="75"/>
      <c r="F359" s="76"/>
      <c r="G359" s="76"/>
      <c r="H359" s="76"/>
    </row>
    <row r="360">
      <c r="A360" s="74"/>
      <c r="B360" s="74"/>
      <c r="C360" s="74"/>
      <c r="D360" s="74"/>
      <c r="E360" s="75"/>
      <c r="F360" s="76"/>
      <c r="G360" s="76"/>
      <c r="H360" s="76"/>
    </row>
    <row r="361">
      <c r="A361" s="74"/>
      <c r="B361" s="74"/>
      <c r="C361" s="74"/>
      <c r="D361" s="74"/>
      <c r="E361" s="75"/>
      <c r="F361" s="76"/>
      <c r="G361" s="76"/>
      <c r="H361" s="76"/>
    </row>
    <row r="362">
      <c r="A362" s="74"/>
      <c r="B362" s="74"/>
      <c r="C362" s="74"/>
      <c r="D362" s="74"/>
      <c r="E362" s="75"/>
      <c r="F362" s="76"/>
      <c r="G362" s="76"/>
      <c r="H362" s="76"/>
    </row>
    <row r="363">
      <c r="A363" s="74"/>
      <c r="B363" s="74"/>
      <c r="C363" s="74"/>
      <c r="D363" s="74"/>
      <c r="E363" s="75"/>
      <c r="F363" s="76"/>
      <c r="G363" s="76"/>
      <c r="H363" s="76"/>
    </row>
    <row r="364">
      <c r="A364" s="74"/>
      <c r="B364" s="74"/>
      <c r="C364" s="74"/>
      <c r="D364" s="74"/>
      <c r="E364" s="75"/>
      <c r="F364" s="76"/>
      <c r="G364" s="76"/>
      <c r="H364" s="76"/>
    </row>
    <row r="365">
      <c r="A365" s="74"/>
      <c r="B365" s="74"/>
      <c r="C365" s="74"/>
      <c r="D365" s="74"/>
      <c r="E365" s="75"/>
      <c r="F365" s="76"/>
      <c r="G365" s="76"/>
      <c r="H365" s="76"/>
    </row>
    <row r="366">
      <c r="A366" s="74"/>
      <c r="B366" s="74"/>
      <c r="C366" s="74"/>
      <c r="D366" s="74"/>
      <c r="E366" s="75"/>
      <c r="F366" s="76"/>
      <c r="G366" s="76"/>
      <c r="H366" s="76"/>
    </row>
    <row r="367">
      <c r="A367" s="74"/>
      <c r="B367" s="74"/>
      <c r="C367" s="74"/>
      <c r="D367" s="74"/>
      <c r="E367" s="75"/>
      <c r="F367" s="76"/>
      <c r="G367" s="76"/>
      <c r="H367" s="76"/>
    </row>
    <row r="368">
      <c r="A368" s="74"/>
      <c r="B368" s="74"/>
      <c r="C368" s="74"/>
      <c r="D368" s="74"/>
      <c r="E368" s="75"/>
      <c r="F368" s="76"/>
      <c r="G368" s="76"/>
      <c r="H368" s="76"/>
    </row>
    <row r="369">
      <c r="A369" s="74"/>
      <c r="B369" s="74"/>
      <c r="C369" s="74"/>
      <c r="D369" s="74"/>
      <c r="E369" s="75"/>
      <c r="F369" s="76"/>
      <c r="G369" s="76"/>
      <c r="H369" s="76"/>
    </row>
    <row r="370">
      <c r="A370" s="74"/>
      <c r="B370" s="74"/>
      <c r="C370" s="74"/>
      <c r="D370" s="74"/>
      <c r="E370" s="75"/>
      <c r="F370" s="76"/>
      <c r="G370" s="76"/>
      <c r="H370" s="76"/>
    </row>
    <row r="371">
      <c r="A371" s="74"/>
      <c r="B371" s="74"/>
      <c r="C371" s="74"/>
      <c r="D371" s="74"/>
      <c r="E371" s="75"/>
      <c r="F371" s="76"/>
      <c r="G371" s="76"/>
      <c r="H371" s="76"/>
    </row>
    <row r="372">
      <c r="A372" s="74"/>
      <c r="B372" s="74"/>
      <c r="C372" s="74"/>
      <c r="D372" s="74"/>
      <c r="E372" s="75"/>
      <c r="F372" s="76"/>
      <c r="G372" s="76"/>
      <c r="H372" s="76"/>
    </row>
    <row r="373">
      <c r="A373" s="74"/>
      <c r="B373" s="74"/>
      <c r="C373" s="74"/>
      <c r="D373" s="74"/>
      <c r="E373" s="75"/>
      <c r="F373" s="76"/>
      <c r="G373" s="76"/>
      <c r="H373" s="76"/>
    </row>
    <row r="374">
      <c r="A374" s="74"/>
      <c r="B374" s="74"/>
      <c r="C374" s="74"/>
      <c r="D374" s="74"/>
      <c r="E374" s="75"/>
      <c r="F374" s="76"/>
      <c r="G374" s="76"/>
      <c r="H374" s="76"/>
    </row>
    <row r="375">
      <c r="A375" s="74"/>
      <c r="B375" s="74"/>
      <c r="C375" s="74"/>
      <c r="D375" s="74"/>
      <c r="E375" s="75"/>
      <c r="F375" s="76"/>
      <c r="G375" s="76"/>
      <c r="H375" s="76"/>
    </row>
    <row r="376">
      <c r="A376" s="74"/>
      <c r="B376" s="74"/>
      <c r="C376" s="74"/>
      <c r="D376" s="74"/>
      <c r="E376" s="75"/>
      <c r="F376" s="76"/>
      <c r="G376" s="76"/>
      <c r="H376" s="76"/>
    </row>
    <row r="377">
      <c r="A377" s="74"/>
      <c r="B377" s="74"/>
      <c r="C377" s="74"/>
      <c r="D377" s="74"/>
      <c r="E377" s="75"/>
      <c r="F377" s="76"/>
      <c r="G377" s="76"/>
      <c r="H377" s="76"/>
    </row>
    <row r="378">
      <c r="A378" s="74"/>
      <c r="B378" s="74"/>
      <c r="C378" s="74"/>
      <c r="D378" s="74"/>
      <c r="E378" s="75"/>
      <c r="F378" s="76"/>
      <c r="G378" s="76"/>
      <c r="H378" s="76"/>
    </row>
    <row r="379">
      <c r="A379" s="74"/>
      <c r="B379" s="74"/>
      <c r="C379" s="74"/>
      <c r="D379" s="74"/>
      <c r="E379" s="75"/>
      <c r="F379" s="76"/>
      <c r="G379" s="76"/>
      <c r="H379" s="76"/>
    </row>
    <row r="380">
      <c r="A380" s="74"/>
      <c r="B380" s="74"/>
      <c r="C380" s="74"/>
      <c r="D380" s="74"/>
      <c r="E380" s="75"/>
      <c r="F380" s="76"/>
      <c r="G380" s="76"/>
      <c r="H380" s="76"/>
    </row>
    <row r="381">
      <c r="A381" s="74"/>
      <c r="B381" s="74"/>
      <c r="C381" s="74"/>
      <c r="D381" s="74"/>
      <c r="E381" s="75"/>
      <c r="F381" s="76"/>
      <c r="G381" s="76"/>
      <c r="H381" s="76"/>
    </row>
    <row r="382">
      <c r="A382" s="74"/>
      <c r="B382" s="74"/>
      <c r="C382" s="74"/>
      <c r="D382" s="74"/>
      <c r="E382" s="75"/>
      <c r="F382" s="76"/>
      <c r="G382" s="76"/>
      <c r="H382" s="76"/>
    </row>
    <row r="383">
      <c r="A383" s="74"/>
      <c r="B383" s="74"/>
      <c r="C383" s="74"/>
      <c r="D383" s="74"/>
      <c r="E383" s="75"/>
      <c r="F383" s="76"/>
      <c r="G383" s="76"/>
      <c r="H383" s="76"/>
    </row>
    <row r="384">
      <c r="A384" s="74"/>
      <c r="B384" s="74"/>
      <c r="C384" s="74"/>
      <c r="D384" s="74"/>
      <c r="E384" s="75"/>
      <c r="F384" s="76"/>
      <c r="G384" s="76"/>
      <c r="H384" s="76"/>
    </row>
    <row r="385">
      <c r="A385" s="74"/>
      <c r="B385" s="74"/>
      <c r="C385" s="74"/>
      <c r="D385" s="74"/>
      <c r="E385" s="75"/>
      <c r="F385" s="76"/>
      <c r="G385" s="76"/>
      <c r="H385" s="76"/>
    </row>
    <row r="386">
      <c r="A386" s="74"/>
      <c r="B386" s="74"/>
      <c r="C386" s="74"/>
      <c r="D386" s="74"/>
      <c r="E386" s="75"/>
      <c r="F386" s="76"/>
      <c r="G386" s="76"/>
      <c r="H386" s="76"/>
    </row>
    <row r="387">
      <c r="A387" s="74"/>
      <c r="B387" s="74"/>
      <c r="C387" s="74"/>
      <c r="D387" s="74"/>
      <c r="E387" s="75"/>
      <c r="F387" s="76"/>
      <c r="G387" s="76"/>
      <c r="H387" s="76"/>
    </row>
    <row r="388">
      <c r="A388" s="74"/>
      <c r="B388" s="74"/>
      <c r="C388" s="74"/>
      <c r="D388" s="74"/>
      <c r="E388" s="75"/>
      <c r="F388" s="76"/>
      <c r="G388" s="76"/>
      <c r="H388" s="76"/>
    </row>
    <row r="389">
      <c r="A389" s="74"/>
      <c r="B389" s="74"/>
      <c r="C389" s="74"/>
      <c r="D389" s="74"/>
      <c r="E389" s="75"/>
      <c r="F389" s="76"/>
      <c r="G389" s="76"/>
      <c r="H389" s="76"/>
    </row>
    <row r="390">
      <c r="A390" s="74"/>
      <c r="B390" s="74"/>
      <c r="C390" s="74"/>
      <c r="D390" s="74"/>
      <c r="E390" s="75"/>
      <c r="F390" s="76"/>
      <c r="G390" s="76"/>
      <c r="H390" s="76"/>
    </row>
    <row r="391">
      <c r="A391" s="74"/>
      <c r="B391" s="74"/>
      <c r="C391" s="74"/>
      <c r="D391" s="74"/>
      <c r="E391" s="75"/>
      <c r="F391" s="76"/>
      <c r="G391" s="76"/>
      <c r="H391" s="76"/>
    </row>
    <row r="392">
      <c r="A392" s="74"/>
      <c r="B392" s="74"/>
      <c r="C392" s="74"/>
      <c r="D392" s="74"/>
      <c r="E392" s="75"/>
      <c r="F392" s="76"/>
      <c r="G392" s="76"/>
      <c r="H392" s="76"/>
    </row>
    <row r="393">
      <c r="A393" s="74"/>
      <c r="B393" s="74"/>
      <c r="C393" s="74"/>
      <c r="D393" s="74"/>
      <c r="E393" s="75"/>
      <c r="F393" s="76"/>
      <c r="G393" s="76"/>
      <c r="H393" s="76"/>
    </row>
    <row r="394">
      <c r="A394" s="74"/>
      <c r="B394" s="74"/>
      <c r="C394" s="74"/>
      <c r="D394" s="74"/>
      <c r="E394" s="75"/>
      <c r="F394" s="76"/>
      <c r="G394" s="76"/>
      <c r="H394" s="76"/>
    </row>
    <row r="395">
      <c r="A395" s="74"/>
      <c r="B395" s="74"/>
      <c r="C395" s="74"/>
      <c r="D395" s="74"/>
      <c r="E395" s="75"/>
      <c r="F395" s="76"/>
      <c r="G395" s="76"/>
      <c r="H395" s="76"/>
    </row>
    <row r="396">
      <c r="A396" s="74"/>
      <c r="B396" s="74"/>
      <c r="C396" s="74"/>
      <c r="D396" s="74"/>
      <c r="E396" s="75"/>
      <c r="F396" s="76"/>
      <c r="G396" s="76"/>
      <c r="H396" s="76"/>
    </row>
    <row r="397">
      <c r="A397" s="74"/>
      <c r="B397" s="74"/>
      <c r="C397" s="74"/>
      <c r="D397" s="74"/>
      <c r="E397" s="75"/>
      <c r="F397" s="76"/>
      <c r="G397" s="76"/>
      <c r="H397" s="76"/>
    </row>
    <row r="398">
      <c r="A398" s="74"/>
      <c r="B398" s="74"/>
      <c r="C398" s="74"/>
      <c r="D398" s="74"/>
      <c r="E398" s="75"/>
      <c r="F398" s="76"/>
      <c r="G398" s="76"/>
      <c r="H398" s="76"/>
    </row>
    <row r="399">
      <c r="A399" s="74"/>
      <c r="B399" s="74"/>
      <c r="C399" s="74"/>
      <c r="D399" s="74"/>
      <c r="E399" s="75"/>
      <c r="F399" s="76"/>
      <c r="G399" s="76"/>
      <c r="H399" s="76"/>
    </row>
    <row r="400">
      <c r="A400" s="74"/>
      <c r="B400" s="74"/>
      <c r="C400" s="74"/>
      <c r="D400" s="74"/>
      <c r="E400" s="75"/>
      <c r="F400" s="76"/>
      <c r="G400" s="76"/>
      <c r="H400" s="76"/>
    </row>
    <row r="401">
      <c r="A401" s="74"/>
      <c r="B401" s="74"/>
      <c r="C401" s="74"/>
      <c r="D401" s="74"/>
      <c r="E401" s="75"/>
      <c r="F401" s="76"/>
      <c r="G401" s="76"/>
      <c r="H401" s="76"/>
    </row>
    <row r="402">
      <c r="A402" s="74"/>
      <c r="B402" s="74"/>
      <c r="C402" s="74"/>
      <c r="D402" s="74"/>
      <c r="E402" s="75"/>
      <c r="F402" s="76"/>
      <c r="G402" s="76"/>
      <c r="H402" s="76"/>
    </row>
    <row r="403">
      <c r="A403" s="74"/>
      <c r="B403" s="74"/>
      <c r="C403" s="74"/>
      <c r="D403" s="74"/>
      <c r="E403" s="75"/>
      <c r="F403" s="76"/>
      <c r="G403" s="76"/>
      <c r="H403" s="76"/>
    </row>
    <row r="404">
      <c r="A404" s="74"/>
      <c r="B404" s="74"/>
      <c r="C404" s="74"/>
      <c r="D404" s="74"/>
      <c r="E404" s="75"/>
      <c r="F404" s="76"/>
      <c r="G404" s="76"/>
      <c r="H404" s="76"/>
    </row>
    <row r="405">
      <c r="A405" s="74"/>
      <c r="B405" s="74"/>
      <c r="C405" s="74"/>
      <c r="D405" s="74"/>
      <c r="E405" s="75"/>
      <c r="F405" s="76"/>
      <c r="G405" s="76"/>
      <c r="H405" s="76"/>
    </row>
    <row r="406">
      <c r="A406" s="74"/>
      <c r="B406" s="74"/>
      <c r="C406" s="74"/>
      <c r="D406" s="74"/>
      <c r="E406" s="75"/>
      <c r="F406" s="76"/>
      <c r="G406" s="76"/>
      <c r="H406" s="76"/>
    </row>
    <row r="407">
      <c r="A407" s="74"/>
      <c r="B407" s="74"/>
      <c r="C407" s="74"/>
      <c r="D407" s="74"/>
      <c r="E407" s="75"/>
      <c r="F407" s="76"/>
      <c r="G407" s="76"/>
      <c r="H407" s="76"/>
    </row>
    <row r="408">
      <c r="A408" s="74"/>
      <c r="B408" s="74"/>
      <c r="C408" s="74"/>
      <c r="D408" s="74"/>
      <c r="E408" s="75"/>
      <c r="F408" s="76"/>
      <c r="G408" s="76"/>
      <c r="H408" s="76"/>
    </row>
    <row r="409">
      <c r="A409" s="74"/>
      <c r="B409" s="74"/>
      <c r="C409" s="74"/>
      <c r="D409" s="74"/>
      <c r="E409" s="75"/>
      <c r="F409" s="76"/>
      <c r="G409" s="76"/>
      <c r="H409" s="76"/>
    </row>
    <row r="410">
      <c r="A410" s="74"/>
      <c r="B410" s="74"/>
      <c r="C410" s="74"/>
      <c r="D410" s="74"/>
      <c r="E410" s="75"/>
      <c r="F410" s="76"/>
      <c r="G410" s="76"/>
      <c r="H410" s="76"/>
    </row>
    <row r="411">
      <c r="A411" s="74"/>
      <c r="B411" s="74"/>
      <c r="C411" s="74"/>
      <c r="D411" s="74"/>
      <c r="E411" s="75"/>
      <c r="F411" s="76"/>
      <c r="G411" s="76"/>
      <c r="H411" s="76"/>
    </row>
    <row r="412">
      <c r="A412" s="74"/>
      <c r="B412" s="74"/>
      <c r="C412" s="74"/>
      <c r="D412" s="74"/>
      <c r="E412" s="75"/>
      <c r="F412" s="76"/>
      <c r="G412" s="76"/>
      <c r="H412" s="76"/>
    </row>
    <row r="413">
      <c r="A413" s="74"/>
      <c r="B413" s="74"/>
      <c r="C413" s="74"/>
      <c r="D413" s="74"/>
      <c r="E413" s="75"/>
      <c r="F413" s="76"/>
      <c r="G413" s="76"/>
      <c r="H413" s="76"/>
    </row>
    <row r="414">
      <c r="A414" s="74"/>
      <c r="B414" s="74"/>
      <c r="C414" s="74"/>
      <c r="D414" s="74"/>
      <c r="E414" s="75"/>
      <c r="F414" s="76"/>
      <c r="G414" s="76"/>
      <c r="H414" s="76"/>
    </row>
    <row r="415">
      <c r="A415" s="74"/>
      <c r="B415" s="74"/>
      <c r="C415" s="74"/>
      <c r="D415" s="74"/>
      <c r="E415" s="75"/>
      <c r="F415" s="76"/>
      <c r="G415" s="76"/>
      <c r="H415" s="76"/>
    </row>
    <row r="416">
      <c r="A416" s="74"/>
      <c r="B416" s="74"/>
      <c r="C416" s="74"/>
      <c r="D416" s="74"/>
      <c r="E416" s="75"/>
      <c r="F416" s="76"/>
      <c r="G416" s="76"/>
      <c r="H416" s="76"/>
    </row>
    <row r="417">
      <c r="A417" s="74"/>
      <c r="B417" s="74"/>
      <c r="C417" s="74"/>
      <c r="D417" s="74"/>
      <c r="E417" s="75"/>
      <c r="F417" s="76"/>
      <c r="G417" s="76"/>
      <c r="H417" s="76"/>
    </row>
    <row r="418">
      <c r="A418" s="74"/>
      <c r="B418" s="74"/>
      <c r="C418" s="74"/>
      <c r="D418" s="74"/>
      <c r="E418" s="75"/>
      <c r="F418" s="76"/>
      <c r="G418" s="76"/>
      <c r="H418" s="76"/>
    </row>
    <row r="419">
      <c r="A419" s="74"/>
      <c r="B419" s="74"/>
      <c r="C419" s="74"/>
      <c r="D419" s="74"/>
      <c r="E419" s="75"/>
      <c r="F419" s="76"/>
      <c r="G419" s="76"/>
      <c r="H419" s="76"/>
    </row>
    <row r="420">
      <c r="A420" s="74"/>
      <c r="B420" s="74"/>
      <c r="C420" s="74"/>
      <c r="D420" s="74"/>
      <c r="E420" s="75"/>
      <c r="F420" s="76"/>
      <c r="G420" s="76"/>
      <c r="H420" s="76"/>
    </row>
    <row r="421">
      <c r="A421" s="74"/>
      <c r="B421" s="74"/>
      <c r="C421" s="74"/>
      <c r="D421" s="74"/>
      <c r="E421" s="75"/>
      <c r="F421" s="76"/>
      <c r="G421" s="76"/>
      <c r="H421" s="76"/>
    </row>
    <row r="422">
      <c r="A422" s="74"/>
      <c r="B422" s="74"/>
      <c r="C422" s="74"/>
      <c r="D422" s="74"/>
      <c r="E422" s="75"/>
      <c r="F422" s="76"/>
      <c r="G422" s="76"/>
      <c r="H422" s="76"/>
    </row>
    <row r="423">
      <c r="A423" s="74"/>
      <c r="B423" s="74"/>
      <c r="C423" s="74"/>
      <c r="D423" s="74"/>
      <c r="E423" s="75"/>
      <c r="F423" s="76"/>
      <c r="G423" s="76"/>
      <c r="H423" s="76"/>
    </row>
    <row r="424">
      <c r="A424" s="74"/>
      <c r="B424" s="74"/>
      <c r="C424" s="74"/>
      <c r="D424" s="74"/>
      <c r="E424" s="75"/>
      <c r="F424" s="76"/>
      <c r="G424" s="76"/>
      <c r="H424" s="76"/>
    </row>
    <row r="425">
      <c r="A425" s="74"/>
      <c r="B425" s="74"/>
      <c r="C425" s="74"/>
      <c r="D425" s="74"/>
      <c r="E425" s="75"/>
      <c r="F425" s="76"/>
      <c r="G425" s="76"/>
      <c r="H425" s="76"/>
    </row>
    <row r="426">
      <c r="A426" s="74"/>
      <c r="B426" s="74"/>
      <c r="C426" s="74"/>
      <c r="D426" s="74"/>
      <c r="E426" s="75"/>
      <c r="F426" s="76"/>
      <c r="G426" s="76"/>
      <c r="H426" s="76"/>
    </row>
    <row r="427">
      <c r="A427" s="74"/>
      <c r="B427" s="74"/>
      <c r="C427" s="74"/>
      <c r="D427" s="74"/>
      <c r="E427" s="75"/>
      <c r="F427" s="76"/>
      <c r="G427" s="76"/>
      <c r="H427" s="76"/>
    </row>
    <row r="428">
      <c r="A428" s="74"/>
      <c r="B428" s="74"/>
      <c r="C428" s="74"/>
      <c r="D428" s="74"/>
      <c r="E428" s="75"/>
      <c r="F428" s="76"/>
      <c r="G428" s="76"/>
      <c r="H428" s="76"/>
    </row>
    <row r="429">
      <c r="A429" s="74"/>
      <c r="B429" s="74"/>
      <c r="C429" s="74"/>
      <c r="D429" s="74"/>
      <c r="E429" s="75"/>
      <c r="F429" s="76"/>
      <c r="G429" s="76"/>
      <c r="H429" s="76"/>
    </row>
    <row r="430">
      <c r="A430" s="74"/>
      <c r="B430" s="74"/>
      <c r="C430" s="74"/>
      <c r="D430" s="74"/>
      <c r="E430" s="75"/>
      <c r="F430" s="76"/>
      <c r="G430" s="76"/>
      <c r="H430" s="76"/>
    </row>
    <row r="431">
      <c r="A431" s="74"/>
      <c r="B431" s="74"/>
      <c r="C431" s="74"/>
      <c r="D431" s="74"/>
      <c r="E431" s="75"/>
      <c r="F431" s="76"/>
      <c r="G431" s="76"/>
      <c r="H431" s="76"/>
    </row>
    <row r="432">
      <c r="A432" s="74"/>
      <c r="B432" s="74"/>
      <c r="C432" s="74"/>
      <c r="D432" s="74"/>
      <c r="E432" s="75"/>
      <c r="F432" s="76"/>
      <c r="G432" s="76"/>
      <c r="H432" s="76"/>
    </row>
    <row r="433">
      <c r="A433" s="74"/>
      <c r="B433" s="74"/>
      <c r="C433" s="74"/>
      <c r="D433" s="74"/>
      <c r="E433" s="75"/>
      <c r="F433" s="76"/>
      <c r="G433" s="76"/>
      <c r="H433" s="76"/>
    </row>
    <row r="434">
      <c r="A434" s="74"/>
      <c r="B434" s="74"/>
      <c r="C434" s="74"/>
      <c r="D434" s="74"/>
      <c r="E434" s="75"/>
      <c r="F434" s="76"/>
      <c r="G434" s="76"/>
      <c r="H434" s="76"/>
    </row>
    <row r="435">
      <c r="A435" s="74"/>
      <c r="B435" s="74"/>
      <c r="C435" s="74"/>
      <c r="D435" s="74"/>
      <c r="E435" s="75"/>
      <c r="F435" s="76"/>
      <c r="G435" s="76"/>
      <c r="H435" s="76"/>
    </row>
    <row r="436">
      <c r="A436" s="74"/>
      <c r="B436" s="74"/>
      <c r="C436" s="74"/>
      <c r="D436" s="74"/>
      <c r="E436" s="75"/>
      <c r="F436" s="76"/>
      <c r="G436" s="76"/>
      <c r="H436" s="76"/>
    </row>
    <row r="437">
      <c r="A437" s="74"/>
      <c r="B437" s="74"/>
      <c r="C437" s="74"/>
      <c r="D437" s="74"/>
      <c r="E437" s="75"/>
      <c r="F437" s="76"/>
      <c r="G437" s="76"/>
      <c r="H437" s="76"/>
    </row>
    <row r="438">
      <c r="A438" s="74"/>
      <c r="B438" s="74"/>
      <c r="C438" s="74"/>
      <c r="D438" s="74"/>
      <c r="E438" s="75"/>
      <c r="F438" s="76"/>
      <c r="G438" s="76"/>
      <c r="H438" s="76"/>
    </row>
    <row r="439">
      <c r="A439" s="74"/>
      <c r="B439" s="74"/>
      <c r="C439" s="74"/>
      <c r="D439" s="74"/>
      <c r="E439" s="75"/>
      <c r="F439" s="76"/>
      <c r="G439" s="76"/>
      <c r="H439" s="76"/>
    </row>
    <row r="440">
      <c r="A440" s="74"/>
      <c r="B440" s="74"/>
      <c r="C440" s="74"/>
      <c r="D440" s="74"/>
      <c r="E440" s="75"/>
      <c r="F440" s="76"/>
      <c r="G440" s="76"/>
      <c r="H440" s="76"/>
    </row>
    <row r="441">
      <c r="A441" s="74"/>
      <c r="B441" s="74"/>
      <c r="C441" s="74"/>
      <c r="D441" s="74"/>
      <c r="E441" s="75"/>
      <c r="F441" s="76"/>
      <c r="G441" s="76"/>
      <c r="H441" s="76"/>
    </row>
    <row r="442">
      <c r="A442" s="74"/>
      <c r="B442" s="74"/>
      <c r="C442" s="74"/>
      <c r="D442" s="74"/>
      <c r="E442" s="75"/>
      <c r="F442" s="76"/>
      <c r="G442" s="76"/>
      <c r="H442" s="76"/>
    </row>
    <row r="443">
      <c r="A443" s="74"/>
      <c r="B443" s="74"/>
      <c r="C443" s="74"/>
      <c r="D443" s="74"/>
      <c r="E443" s="75"/>
      <c r="F443" s="76"/>
      <c r="G443" s="76"/>
      <c r="H443" s="76"/>
    </row>
    <row r="444">
      <c r="A444" s="74"/>
      <c r="B444" s="74"/>
      <c r="C444" s="74"/>
      <c r="D444" s="74"/>
      <c r="E444" s="75"/>
      <c r="F444" s="76"/>
      <c r="G444" s="76"/>
      <c r="H444" s="76"/>
    </row>
    <row r="445">
      <c r="A445" s="74"/>
      <c r="B445" s="74"/>
      <c r="C445" s="74"/>
      <c r="D445" s="74"/>
      <c r="E445" s="75"/>
      <c r="F445" s="76"/>
      <c r="G445" s="76"/>
      <c r="H445" s="76"/>
    </row>
    <row r="446">
      <c r="A446" s="74"/>
      <c r="B446" s="74"/>
      <c r="C446" s="74"/>
      <c r="D446" s="74"/>
      <c r="E446" s="75"/>
      <c r="F446" s="76"/>
      <c r="G446" s="76"/>
      <c r="H446" s="76"/>
    </row>
    <row r="447">
      <c r="A447" s="74"/>
      <c r="B447" s="74"/>
      <c r="C447" s="74"/>
      <c r="D447" s="74"/>
      <c r="E447" s="75"/>
      <c r="F447" s="76"/>
      <c r="G447" s="76"/>
      <c r="H447" s="76"/>
    </row>
    <row r="448">
      <c r="A448" s="74"/>
      <c r="B448" s="74"/>
      <c r="C448" s="74"/>
      <c r="D448" s="74"/>
      <c r="E448" s="75"/>
      <c r="F448" s="76"/>
      <c r="G448" s="76"/>
      <c r="H448" s="76"/>
    </row>
    <row r="449">
      <c r="A449" s="74"/>
      <c r="B449" s="74"/>
      <c r="C449" s="74"/>
      <c r="D449" s="74"/>
      <c r="E449" s="75"/>
      <c r="F449" s="76"/>
      <c r="G449" s="76"/>
      <c r="H449" s="76"/>
    </row>
    <row r="450">
      <c r="A450" s="74"/>
      <c r="B450" s="74"/>
      <c r="C450" s="74"/>
      <c r="D450" s="74"/>
      <c r="E450" s="75"/>
      <c r="F450" s="76"/>
      <c r="G450" s="76"/>
      <c r="H450" s="76"/>
    </row>
    <row r="451">
      <c r="A451" s="74"/>
      <c r="B451" s="74"/>
      <c r="C451" s="74"/>
      <c r="D451" s="74"/>
      <c r="E451" s="75"/>
      <c r="F451" s="76"/>
      <c r="G451" s="76"/>
      <c r="H451" s="76"/>
    </row>
    <row r="452">
      <c r="A452" s="74"/>
      <c r="B452" s="74"/>
      <c r="C452" s="74"/>
      <c r="D452" s="74"/>
      <c r="E452" s="75"/>
      <c r="F452" s="76"/>
      <c r="G452" s="76"/>
      <c r="H452" s="76"/>
    </row>
    <row r="453">
      <c r="A453" s="74"/>
      <c r="B453" s="74"/>
      <c r="C453" s="74"/>
      <c r="D453" s="74"/>
      <c r="E453" s="75"/>
      <c r="F453" s="76"/>
      <c r="G453" s="76"/>
      <c r="H453" s="76"/>
    </row>
    <row r="454">
      <c r="A454" s="74"/>
      <c r="B454" s="74"/>
      <c r="C454" s="74"/>
      <c r="D454" s="74"/>
      <c r="E454" s="75"/>
      <c r="F454" s="76"/>
      <c r="G454" s="76"/>
      <c r="H454" s="76"/>
    </row>
    <row r="455">
      <c r="A455" s="74"/>
      <c r="B455" s="74"/>
      <c r="C455" s="74"/>
      <c r="D455" s="74"/>
      <c r="E455" s="75"/>
      <c r="F455" s="76"/>
      <c r="G455" s="76"/>
      <c r="H455" s="76"/>
    </row>
    <row r="456">
      <c r="A456" s="74"/>
      <c r="B456" s="74"/>
      <c r="C456" s="74"/>
      <c r="D456" s="74"/>
      <c r="E456" s="75"/>
      <c r="F456" s="76"/>
      <c r="G456" s="76"/>
      <c r="H456" s="76"/>
    </row>
    <row r="457">
      <c r="A457" s="74"/>
      <c r="B457" s="74"/>
      <c r="C457" s="74"/>
      <c r="D457" s="74"/>
      <c r="E457" s="75"/>
      <c r="F457" s="76"/>
      <c r="G457" s="76"/>
      <c r="H457" s="76"/>
    </row>
    <row r="458">
      <c r="A458" s="74"/>
      <c r="B458" s="74"/>
      <c r="C458" s="74"/>
      <c r="D458" s="74"/>
      <c r="E458" s="75"/>
      <c r="F458" s="76"/>
      <c r="G458" s="76"/>
      <c r="H458" s="76"/>
    </row>
    <row r="459">
      <c r="A459" s="74"/>
      <c r="B459" s="74"/>
      <c r="C459" s="74"/>
      <c r="D459" s="74"/>
      <c r="E459" s="75"/>
      <c r="F459" s="76"/>
      <c r="G459" s="76"/>
      <c r="H459" s="76"/>
    </row>
    <row r="460">
      <c r="A460" s="74"/>
      <c r="B460" s="74"/>
      <c r="C460" s="74"/>
      <c r="D460" s="74"/>
      <c r="E460" s="75"/>
      <c r="F460" s="76"/>
      <c r="G460" s="76"/>
      <c r="H460" s="76"/>
    </row>
    <row r="461">
      <c r="A461" s="74"/>
      <c r="B461" s="74"/>
      <c r="C461" s="74"/>
      <c r="D461" s="74"/>
      <c r="E461" s="75"/>
      <c r="F461" s="76"/>
      <c r="G461" s="76"/>
      <c r="H461" s="76"/>
    </row>
    <row r="462">
      <c r="A462" s="74"/>
      <c r="B462" s="74"/>
      <c r="C462" s="74"/>
      <c r="D462" s="74"/>
      <c r="E462" s="75"/>
      <c r="F462" s="76"/>
      <c r="G462" s="76"/>
      <c r="H462" s="76"/>
    </row>
    <row r="463">
      <c r="A463" s="74"/>
      <c r="B463" s="74"/>
      <c r="C463" s="74"/>
      <c r="D463" s="74"/>
      <c r="E463" s="75"/>
      <c r="F463" s="76"/>
      <c r="G463" s="76"/>
      <c r="H463" s="76"/>
    </row>
    <row r="464">
      <c r="A464" s="74"/>
      <c r="B464" s="74"/>
      <c r="C464" s="74"/>
      <c r="D464" s="74"/>
      <c r="E464" s="75"/>
      <c r="F464" s="76"/>
      <c r="G464" s="76"/>
      <c r="H464" s="76"/>
    </row>
    <row r="465">
      <c r="A465" s="74"/>
      <c r="B465" s="74"/>
      <c r="C465" s="74"/>
      <c r="D465" s="74"/>
      <c r="E465" s="75"/>
      <c r="F465" s="76"/>
      <c r="G465" s="76"/>
      <c r="H465" s="76"/>
    </row>
    <row r="466">
      <c r="A466" s="74"/>
      <c r="B466" s="74"/>
      <c r="C466" s="74"/>
      <c r="D466" s="74"/>
      <c r="E466" s="75"/>
      <c r="F466" s="76"/>
      <c r="G466" s="76"/>
      <c r="H466" s="76"/>
    </row>
    <row r="467">
      <c r="A467" s="74"/>
      <c r="B467" s="74"/>
      <c r="C467" s="74"/>
      <c r="D467" s="74"/>
      <c r="E467" s="75"/>
      <c r="F467" s="76"/>
      <c r="G467" s="76"/>
      <c r="H467" s="76"/>
    </row>
    <row r="468">
      <c r="A468" s="74"/>
      <c r="B468" s="74"/>
      <c r="C468" s="74"/>
      <c r="D468" s="74"/>
      <c r="E468" s="75"/>
      <c r="F468" s="76"/>
      <c r="G468" s="76"/>
      <c r="H468" s="76"/>
    </row>
    <row r="469">
      <c r="A469" s="74"/>
      <c r="B469" s="74"/>
      <c r="C469" s="74"/>
      <c r="D469" s="74"/>
      <c r="E469" s="75"/>
      <c r="F469" s="76"/>
      <c r="G469" s="76"/>
      <c r="H469" s="76"/>
    </row>
    <row r="470">
      <c r="A470" s="74"/>
      <c r="B470" s="74"/>
      <c r="C470" s="74"/>
      <c r="D470" s="74"/>
      <c r="E470" s="75"/>
      <c r="F470" s="76"/>
      <c r="G470" s="76"/>
      <c r="H470" s="76"/>
    </row>
    <row r="471">
      <c r="A471" s="74"/>
      <c r="B471" s="74"/>
      <c r="C471" s="74"/>
      <c r="D471" s="74"/>
      <c r="E471" s="75"/>
      <c r="F471" s="76"/>
      <c r="G471" s="76"/>
      <c r="H471" s="76"/>
    </row>
    <row r="472">
      <c r="A472" s="74"/>
      <c r="B472" s="74"/>
      <c r="C472" s="74"/>
      <c r="D472" s="74"/>
      <c r="E472" s="75"/>
      <c r="F472" s="76"/>
      <c r="G472" s="76"/>
      <c r="H472" s="76"/>
    </row>
    <row r="473">
      <c r="A473" s="74"/>
      <c r="B473" s="74"/>
      <c r="C473" s="74"/>
      <c r="D473" s="74"/>
      <c r="E473" s="75"/>
      <c r="F473" s="76"/>
      <c r="G473" s="76"/>
      <c r="H473" s="76"/>
    </row>
    <row r="474">
      <c r="A474" s="74"/>
      <c r="B474" s="74"/>
      <c r="C474" s="74"/>
      <c r="D474" s="74"/>
      <c r="E474" s="75"/>
      <c r="F474" s="76"/>
      <c r="G474" s="76"/>
      <c r="H474" s="76"/>
    </row>
    <row r="475">
      <c r="A475" s="74"/>
      <c r="B475" s="74"/>
      <c r="C475" s="74"/>
      <c r="D475" s="74"/>
      <c r="E475" s="75"/>
      <c r="F475" s="76"/>
      <c r="G475" s="76"/>
      <c r="H475" s="76"/>
    </row>
    <row r="476">
      <c r="A476" s="74"/>
      <c r="B476" s="74"/>
      <c r="C476" s="74"/>
      <c r="D476" s="74"/>
      <c r="E476" s="75"/>
      <c r="F476" s="76"/>
      <c r="G476" s="76"/>
      <c r="H476" s="76"/>
    </row>
    <row r="477">
      <c r="A477" s="74"/>
      <c r="B477" s="74"/>
      <c r="C477" s="74"/>
      <c r="D477" s="74"/>
      <c r="E477" s="75"/>
      <c r="F477" s="76"/>
      <c r="G477" s="76"/>
      <c r="H477" s="76"/>
    </row>
    <row r="478">
      <c r="A478" s="74"/>
      <c r="B478" s="74"/>
      <c r="C478" s="74"/>
      <c r="D478" s="74"/>
      <c r="E478" s="75"/>
      <c r="F478" s="76"/>
      <c r="G478" s="76"/>
      <c r="H478" s="76"/>
    </row>
    <row r="479">
      <c r="A479" s="74"/>
      <c r="B479" s="74"/>
      <c r="C479" s="74"/>
      <c r="D479" s="74"/>
      <c r="E479" s="75"/>
      <c r="F479" s="76"/>
      <c r="G479" s="76"/>
      <c r="H479" s="76"/>
    </row>
    <row r="480">
      <c r="A480" s="74"/>
      <c r="B480" s="74"/>
      <c r="C480" s="74"/>
      <c r="D480" s="74"/>
      <c r="E480" s="75"/>
      <c r="F480" s="76"/>
      <c r="G480" s="76"/>
      <c r="H480" s="76"/>
    </row>
    <row r="481">
      <c r="A481" s="74"/>
      <c r="B481" s="74"/>
      <c r="C481" s="74"/>
      <c r="D481" s="74"/>
      <c r="E481" s="75"/>
      <c r="F481" s="76"/>
      <c r="G481" s="76"/>
      <c r="H481" s="76"/>
    </row>
    <row r="482">
      <c r="A482" s="74"/>
      <c r="B482" s="74"/>
      <c r="C482" s="74"/>
      <c r="D482" s="74"/>
      <c r="E482" s="75"/>
      <c r="F482" s="76"/>
      <c r="G482" s="76"/>
      <c r="H482" s="76"/>
    </row>
    <row r="483">
      <c r="A483" s="74"/>
      <c r="B483" s="74"/>
      <c r="C483" s="74"/>
      <c r="D483" s="74"/>
      <c r="E483" s="75"/>
      <c r="F483" s="76"/>
      <c r="G483" s="76"/>
      <c r="H483" s="76"/>
    </row>
    <row r="484">
      <c r="A484" s="74"/>
      <c r="B484" s="74"/>
      <c r="C484" s="74"/>
      <c r="D484" s="74"/>
      <c r="E484" s="75"/>
      <c r="F484" s="76"/>
      <c r="G484" s="76"/>
      <c r="H484" s="76"/>
    </row>
    <row r="485">
      <c r="A485" s="74"/>
      <c r="B485" s="74"/>
      <c r="C485" s="74"/>
      <c r="D485" s="74"/>
      <c r="E485" s="75"/>
      <c r="F485" s="76"/>
      <c r="G485" s="76"/>
      <c r="H485" s="76"/>
    </row>
    <row r="486">
      <c r="A486" s="74"/>
      <c r="B486" s="74"/>
      <c r="C486" s="74"/>
      <c r="D486" s="74"/>
      <c r="E486" s="75"/>
      <c r="F486" s="76"/>
      <c r="G486" s="76"/>
      <c r="H486" s="76"/>
    </row>
    <row r="487">
      <c r="A487" s="74"/>
      <c r="B487" s="74"/>
      <c r="C487" s="74"/>
      <c r="D487" s="74"/>
      <c r="E487" s="75"/>
      <c r="F487" s="76"/>
      <c r="G487" s="76"/>
      <c r="H487" s="76"/>
    </row>
    <row r="488">
      <c r="A488" s="74"/>
      <c r="B488" s="74"/>
      <c r="C488" s="74"/>
      <c r="D488" s="74"/>
      <c r="E488" s="75"/>
      <c r="F488" s="76"/>
      <c r="G488" s="76"/>
      <c r="H488" s="76"/>
    </row>
    <row r="489">
      <c r="A489" s="74"/>
      <c r="B489" s="74"/>
      <c r="C489" s="74"/>
      <c r="D489" s="74"/>
      <c r="E489" s="75"/>
      <c r="F489" s="76"/>
      <c r="G489" s="76"/>
      <c r="H489" s="76"/>
    </row>
    <row r="490">
      <c r="A490" s="74"/>
      <c r="B490" s="74"/>
      <c r="C490" s="74"/>
      <c r="D490" s="74"/>
      <c r="E490" s="75"/>
      <c r="F490" s="76"/>
      <c r="G490" s="76"/>
      <c r="H490" s="76"/>
    </row>
    <row r="491">
      <c r="A491" s="74"/>
      <c r="B491" s="74"/>
      <c r="C491" s="74"/>
      <c r="D491" s="74"/>
      <c r="E491" s="75"/>
      <c r="F491" s="76"/>
      <c r="G491" s="76"/>
      <c r="H491" s="76"/>
    </row>
    <row r="492">
      <c r="A492" s="74"/>
      <c r="B492" s="74"/>
      <c r="C492" s="74"/>
      <c r="D492" s="74"/>
      <c r="E492" s="75"/>
      <c r="F492" s="76"/>
      <c r="G492" s="76"/>
      <c r="H492" s="76"/>
    </row>
    <row r="493">
      <c r="A493" s="74"/>
      <c r="B493" s="74"/>
      <c r="C493" s="74"/>
      <c r="D493" s="74"/>
      <c r="E493" s="75"/>
      <c r="F493" s="76"/>
      <c r="G493" s="76"/>
      <c r="H493" s="76"/>
    </row>
    <row r="494">
      <c r="A494" s="74"/>
      <c r="B494" s="74"/>
      <c r="C494" s="74"/>
      <c r="D494" s="74"/>
      <c r="E494" s="75"/>
      <c r="F494" s="76"/>
      <c r="G494" s="76"/>
      <c r="H494" s="76"/>
    </row>
    <row r="495">
      <c r="A495" s="74"/>
      <c r="B495" s="74"/>
      <c r="C495" s="74"/>
      <c r="D495" s="74"/>
      <c r="E495" s="75"/>
      <c r="F495" s="76"/>
      <c r="G495" s="76"/>
      <c r="H495" s="76"/>
    </row>
    <row r="496">
      <c r="A496" s="74"/>
      <c r="B496" s="74"/>
      <c r="C496" s="74"/>
      <c r="D496" s="74"/>
      <c r="E496" s="75"/>
      <c r="F496" s="76"/>
      <c r="G496" s="76"/>
      <c r="H496" s="76"/>
    </row>
    <row r="497">
      <c r="A497" s="74"/>
      <c r="B497" s="74"/>
      <c r="C497" s="74"/>
      <c r="D497" s="74"/>
      <c r="E497" s="75"/>
      <c r="F497" s="76"/>
      <c r="G497" s="76"/>
      <c r="H497" s="76"/>
    </row>
    <row r="498">
      <c r="A498" s="74"/>
      <c r="B498" s="74"/>
      <c r="C498" s="74"/>
      <c r="D498" s="74"/>
      <c r="E498" s="75"/>
      <c r="F498" s="76"/>
      <c r="G498" s="76"/>
      <c r="H498" s="76"/>
    </row>
    <row r="499">
      <c r="A499" s="74"/>
      <c r="B499" s="74"/>
      <c r="C499" s="74"/>
      <c r="D499" s="74"/>
      <c r="E499" s="75"/>
      <c r="F499" s="76"/>
      <c r="G499" s="76"/>
      <c r="H499" s="76"/>
    </row>
    <row r="500">
      <c r="A500" s="74"/>
      <c r="B500" s="74"/>
      <c r="C500" s="74"/>
      <c r="D500" s="74"/>
      <c r="E500" s="75"/>
      <c r="F500" s="76"/>
      <c r="G500" s="76"/>
      <c r="H500" s="76"/>
    </row>
    <row r="501">
      <c r="A501" s="74"/>
      <c r="B501" s="74"/>
      <c r="C501" s="74"/>
      <c r="D501" s="74"/>
      <c r="E501" s="75"/>
      <c r="F501" s="76"/>
      <c r="G501" s="76"/>
      <c r="H501" s="76"/>
    </row>
    <row r="502" hidden="1">
      <c r="F502" s="77"/>
      <c r="G502" s="77"/>
      <c r="H502" s="77"/>
    </row>
    <row r="503" hidden="1">
      <c r="F503" s="77"/>
      <c r="G503" s="77"/>
      <c r="H503" s="77"/>
    </row>
    <row r="504" hidden="1">
      <c r="F504" s="77"/>
      <c r="G504" s="77"/>
      <c r="H504" s="77"/>
    </row>
    <row r="505" hidden="1">
      <c r="F505" s="77"/>
      <c r="G505" s="77"/>
      <c r="H505" s="77"/>
    </row>
    <row r="506" hidden="1">
      <c r="F506" s="77"/>
      <c r="G506" s="77"/>
      <c r="H506" s="77"/>
    </row>
    <row r="507" hidden="1">
      <c r="F507" s="77"/>
      <c r="G507" s="77"/>
      <c r="H507" s="77"/>
    </row>
    <row r="508" hidden="1">
      <c r="F508" s="77"/>
      <c r="G508" s="77"/>
      <c r="H508" s="77"/>
    </row>
    <row r="509" hidden="1">
      <c r="F509" s="77"/>
      <c r="G509" s="77"/>
      <c r="H509" s="77"/>
    </row>
    <row r="510" hidden="1">
      <c r="F510" s="77"/>
      <c r="G510" s="77"/>
      <c r="H510" s="77"/>
    </row>
    <row r="511" hidden="1">
      <c r="F511" s="77"/>
      <c r="G511" s="77"/>
      <c r="H511" s="77"/>
    </row>
    <row r="512" hidden="1">
      <c r="F512" s="77"/>
      <c r="G512" s="77"/>
      <c r="H512" s="77"/>
    </row>
    <row r="513" hidden="1">
      <c r="F513" s="77"/>
      <c r="G513" s="77"/>
      <c r="H513" s="77"/>
    </row>
    <row r="514" hidden="1">
      <c r="F514" s="77"/>
      <c r="G514" s="77"/>
      <c r="H514" s="77"/>
    </row>
    <row r="515" hidden="1">
      <c r="F515" s="77"/>
      <c r="G515" s="77"/>
      <c r="H515" s="77"/>
    </row>
    <row r="516" hidden="1">
      <c r="F516" s="77"/>
      <c r="G516" s="77"/>
      <c r="H516" s="77"/>
    </row>
    <row r="517" hidden="1">
      <c r="F517" s="77"/>
      <c r="G517" s="77"/>
      <c r="H517" s="77"/>
    </row>
    <row r="518" hidden="1">
      <c r="F518" s="77"/>
      <c r="G518" s="77"/>
      <c r="H518" s="77"/>
    </row>
    <row r="519" hidden="1">
      <c r="F519" s="77"/>
      <c r="G519" s="77"/>
      <c r="H519" s="77"/>
    </row>
    <row r="520" hidden="1">
      <c r="F520" s="77"/>
      <c r="G520" s="77"/>
      <c r="H520" s="77"/>
    </row>
    <row r="521" hidden="1">
      <c r="F521" s="77"/>
      <c r="G521" s="77"/>
      <c r="H521" s="77"/>
    </row>
    <row r="522" hidden="1">
      <c r="F522" s="77"/>
      <c r="G522" s="77"/>
      <c r="H522" s="77"/>
    </row>
    <row r="523" hidden="1">
      <c r="F523" s="77"/>
      <c r="G523" s="77"/>
      <c r="H523" s="77"/>
    </row>
    <row r="524" hidden="1">
      <c r="F524" s="77"/>
      <c r="G524" s="77"/>
      <c r="H524" s="77"/>
    </row>
    <row r="525" hidden="1">
      <c r="F525" s="77"/>
      <c r="G525" s="77"/>
      <c r="H525" s="77"/>
    </row>
    <row r="526" hidden="1">
      <c r="F526" s="77"/>
      <c r="G526" s="77"/>
      <c r="H526" s="77"/>
    </row>
    <row r="527" hidden="1">
      <c r="F527" s="77"/>
      <c r="G527" s="77"/>
      <c r="H527" s="77"/>
    </row>
    <row r="528" hidden="1">
      <c r="F528" s="77"/>
      <c r="G528" s="77"/>
      <c r="H528" s="77"/>
    </row>
    <row r="529" hidden="1">
      <c r="F529" s="77"/>
      <c r="G529" s="77"/>
      <c r="H529" s="77"/>
    </row>
    <row r="530" hidden="1">
      <c r="F530" s="77"/>
      <c r="G530" s="77"/>
      <c r="H530" s="77"/>
    </row>
    <row r="531" hidden="1">
      <c r="F531" s="77"/>
      <c r="G531" s="77"/>
      <c r="H531" s="77"/>
    </row>
    <row r="532" hidden="1">
      <c r="F532" s="77"/>
      <c r="G532" s="77"/>
      <c r="H532" s="77"/>
    </row>
    <row r="533" hidden="1">
      <c r="F533" s="77"/>
      <c r="G533" s="77"/>
      <c r="H533" s="77"/>
    </row>
    <row r="534" hidden="1">
      <c r="F534" s="77"/>
      <c r="G534" s="77"/>
      <c r="H534" s="77"/>
    </row>
    <row r="535" hidden="1">
      <c r="F535" s="77"/>
      <c r="G535" s="77"/>
      <c r="H535" s="77"/>
    </row>
    <row r="536" hidden="1">
      <c r="F536" s="77"/>
      <c r="G536" s="77"/>
      <c r="H536" s="77"/>
    </row>
    <row r="537" hidden="1">
      <c r="F537" s="77"/>
      <c r="G537" s="77"/>
      <c r="H537" s="77"/>
    </row>
    <row r="538" hidden="1">
      <c r="F538" s="77"/>
      <c r="G538" s="77"/>
      <c r="H538" s="77"/>
    </row>
    <row r="539" hidden="1">
      <c r="F539" s="77"/>
      <c r="G539" s="77"/>
      <c r="H539" s="77"/>
    </row>
    <row r="540" hidden="1">
      <c r="F540" s="77"/>
      <c r="G540" s="77"/>
      <c r="H540" s="77"/>
    </row>
    <row r="541" hidden="1">
      <c r="F541" s="77"/>
      <c r="G541" s="77"/>
      <c r="H541" s="77"/>
    </row>
    <row r="542" hidden="1">
      <c r="F542" s="77"/>
      <c r="G542" s="77"/>
      <c r="H542" s="77"/>
    </row>
    <row r="543" hidden="1">
      <c r="F543" s="77"/>
      <c r="G543" s="77"/>
      <c r="H543" s="77"/>
    </row>
    <row r="544" hidden="1">
      <c r="F544" s="77"/>
      <c r="G544" s="77"/>
      <c r="H544" s="77"/>
    </row>
    <row r="545" hidden="1">
      <c r="F545" s="77"/>
      <c r="G545" s="77"/>
      <c r="H545" s="77"/>
    </row>
    <row r="546" hidden="1">
      <c r="F546" s="77"/>
      <c r="G546" s="77"/>
      <c r="H546" s="77"/>
    </row>
    <row r="547" hidden="1">
      <c r="F547" s="77"/>
      <c r="G547" s="77"/>
      <c r="H547" s="77"/>
    </row>
    <row r="548" hidden="1">
      <c r="F548" s="77"/>
      <c r="G548" s="77"/>
      <c r="H548" s="77"/>
    </row>
    <row r="549" hidden="1">
      <c r="F549" s="77"/>
      <c r="G549" s="77"/>
      <c r="H549" s="77"/>
    </row>
    <row r="550" hidden="1">
      <c r="F550" s="77"/>
      <c r="G550" s="77"/>
      <c r="H550" s="77"/>
    </row>
    <row r="551" hidden="1">
      <c r="F551" s="77"/>
      <c r="G551" s="77"/>
      <c r="H551" s="77"/>
    </row>
    <row r="552" hidden="1">
      <c r="F552" s="77"/>
      <c r="G552" s="77"/>
      <c r="H552" s="77"/>
    </row>
    <row r="553" hidden="1">
      <c r="F553" s="77"/>
      <c r="G553" s="77"/>
      <c r="H553" s="77"/>
    </row>
    <row r="554" hidden="1">
      <c r="F554" s="77"/>
      <c r="G554" s="77"/>
      <c r="H554" s="77"/>
    </row>
    <row r="555" hidden="1">
      <c r="F555" s="77"/>
      <c r="G555" s="77"/>
      <c r="H555" s="77"/>
    </row>
    <row r="556" hidden="1">
      <c r="F556" s="77"/>
      <c r="G556" s="77"/>
      <c r="H556" s="77"/>
    </row>
    <row r="557" hidden="1">
      <c r="F557" s="77"/>
      <c r="G557" s="77"/>
      <c r="H557" s="77"/>
    </row>
    <row r="558" hidden="1">
      <c r="F558" s="77"/>
      <c r="G558" s="77"/>
      <c r="H558" s="77"/>
    </row>
    <row r="559" hidden="1">
      <c r="F559" s="77"/>
      <c r="G559" s="77"/>
      <c r="H559" s="77"/>
    </row>
    <row r="560" hidden="1">
      <c r="F560" s="77"/>
      <c r="G560" s="77"/>
      <c r="H560" s="77"/>
    </row>
    <row r="561" hidden="1">
      <c r="F561" s="77"/>
      <c r="G561" s="77"/>
      <c r="H561" s="77"/>
    </row>
    <row r="562" hidden="1">
      <c r="F562" s="77"/>
      <c r="G562" s="77"/>
      <c r="H562" s="77"/>
    </row>
    <row r="563" hidden="1">
      <c r="F563" s="77"/>
      <c r="G563" s="77"/>
      <c r="H563" s="77"/>
    </row>
    <row r="564" hidden="1">
      <c r="F564" s="77"/>
      <c r="G564" s="77"/>
      <c r="H564" s="77"/>
    </row>
    <row r="565" hidden="1">
      <c r="F565" s="77"/>
      <c r="G565" s="77"/>
      <c r="H565" s="77"/>
    </row>
    <row r="566" hidden="1">
      <c r="F566" s="77"/>
      <c r="G566" s="77"/>
      <c r="H566" s="77"/>
    </row>
    <row r="567" hidden="1">
      <c r="F567" s="77"/>
      <c r="G567" s="77"/>
      <c r="H567" s="77"/>
    </row>
    <row r="568" hidden="1">
      <c r="F568" s="77"/>
      <c r="G568" s="77"/>
      <c r="H568" s="77"/>
    </row>
    <row r="569" hidden="1">
      <c r="F569" s="77"/>
      <c r="G569" s="77"/>
      <c r="H569" s="77"/>
    </row>
    <row r="570" hidden="1">
      <c r="F570" s="77"/>
      <c r="G570" s="77"/>
      <c r="H570" s="77"/>
    </row>
    <row r="571" hidden="1">
      <c r="F571" s="77"/>
      <c r="G571" s="77"/>
      <c r="H571" s="77"/>
    </row>
    <row r="572" hidden="1">
      <c r="F572" s="77"/>
      <c r="G572" s="77"/>
      <c r="H572" s="77"/>
    </row>
    <row r="573" hidden="1">
      <c r="F573" s="77"/>
      <c r="G573" s="77"/>
      <c r="H573" s="77"/>
    </row>
    <row r="574" hidden="1">
      <c r="F574" s="77"/>
      <c r="G574" s="77"/>
      <c r="H574" s="77"/>
    </row>
    <row r="575" hidden="1">
      <c r="F575" s="77"/>
      <c r="G575" s="77"/>
      <c r="H575" s="77"/>
    </row>
    <row r="576" hidden="1">
      <c r="F576" s="77"/>
      <c r="G576" s="77"/>
      <c r="H576" s="77"/>
    </row>
    <row r="577" hidden="1">
      <c r="F577" s="77"/>
      <c r="G577" s="77"/>
      <c r="H577" s="77"/>
    </row>
    <row r="578" hidden="1">
      <c r="F578" s="77"/>
      <c r="G578" s="77"/>
      <c r="H578" s="77"/>
    </row>
    <row r="579" hidden="1">
      <c r="F579" s="77"/>
      <c r="G579" s="77"/>
      <c r="H579" s="77"/>
    </row>
    <row r="580" hidden="1">
      <c r="F580" s="77"/>
      <c r="G580" s="77"/>
      <c r="H580" s="77"/>
    </row>
    <row r="581" hidden="1">
      <c r="F581" s="77"/>
      <c r="G581" s="77"/>
      <c r="H581" s="77"/>
    </row>
    <row r="582" hidden="1">
      <c r="F582" s="77"/>
      <c r="G582" s="77"/>
      <c r="H582" s="77"/>
    </row>
    <row r="583" hidden="1">
      <c r="F583" s="77"/>
      <c r="G583" s="77"/>
      <c r="H583" s="77"/>
    </row>
    <row r="584" hidden="1">
      <c r="F584" s="77"/>
      <c r="G584" s="77"/>
      <c r="H584" s="77"/>
    </row>
    <row r="585" hidden="1">
      <c r="F585" s="77"/>
      <c r="G585" s="77"/>
      <c r="H585" s="77"/>
    </row>
    <row r="586" hidden="1">
      <c r="F586" s="77"/>
      <c r="G586" s="77"/>
      <c r="H586" s="77"/>
    </row>
    <row r="587" hidden="1">
      <c r="F587" s="77"/>
      <c r="G587" s="77"/>
      <c r="H587" s="77"/>
    </row>
    <row r="588" hidden="1">
      <c r="F588" s="77"/>
      <c r="G588" s="77"/>
      <c r="H588" s="77"/>
    </row>
    <row r="589" hidden="1">
      <c r="F589" s="77"/>
      <c r="G589" s="77"/>
      <c r="H589" s="77"/>
    </row>
    <row r="590" hidden="1">
      <c r="F590" s="77"/>
      <c r="G590" s="77"/>
      <c r="H590" s="77"/>
    </row>
    <row r="591" hidden="1">
      <c r="F591" s="77"/>
      <c r="G591" s="77"/>
      <c r="H591" s="77"/>
    </row>
    <row r="592" hidden="1">
      <c r="F592" s="77"/>
      <c r="G592" s="77"/>
      <c r="H592" s="77"/>
    </row>
    <row r="593" hidden="1">
      <c r="F593" s="77"/>
      <c r="G593" s="77"/>
      <c r="H593" s="77"/>
    </row>
    <row r="594" hidden="1">
      <c r="F594" s="77"/>
      <c r="G594" s="77"/>
      <c r="H594" s="77"/>
    </row>
    <row r="595" hidden="1">
      <c r="F595" s="77"/>
      <c r="G595" s="77"/>
      <c r="H595" s="77"/>
    </row>
    <row r="596" hidden="1">
      <c r="F596" s="77"/>
      <c r="G596" s="77"/>
      <c r="H596" s="77"/>
    </row>
    <row r="597" hidden="1">
      <c r="F597" s="77"/>
      <c r="G597" s="77"/>
      <c r="H597" s="77"/>
    </row>
    <row r="598" hidden="1">
      <c r="F598" s="77"/>
      <c r="G598" s="77"/>
      <c r="H598" s="77"/>
    </row>
    <row r="599" hidden="1">
      <c r="F599" s="77"/>
      <c r="G599" s="77"/>
      <c r="H599" s="77"/>
    </row>
    <row r="600" hidden="1">
      <c r="F600" s="77"/>
      <c r="G600" s="77"/>
      <c r="H600" s="77"/>
    </row>
    <row r="601" hidden="1">
      <c r="F601" s="77"/>
      <c r="G601" s="77"/>
      <c r="H601" s="77"/>
    </row>
    <row r="602" hidden="1">
      <c r="F602" s="77"/>
      <c r="G602" s="77"/>
      <c r="H602" s="77"/>
    </row>
    <row r="603" hidden="1">
      <c r="F603" s="77"/>
      <c r="G603" s="77"/>
      <c r="H603" s="77"/>
    </row>
    <row r="604" hidden="1">
      <c r="F604" s="77"/>
      <c r="G604" s="77"/>
      <c r="H604" s="77"/>
    </row>
    <row r="605" hidden="1">
      <c r="F605" s="77"/>
      <c r="G605" s="77"/>
      <c r="H605" s="77"/>
    </row>
    <row r="606" hidden="1">
      <c r="F606" s="77"/>
      <c r="G606" s="77"/>
      <c r="H606" s="77"/>
    </row>
    <row r="607" hidden="1">
      <c r="F607" s="77"/>
      <c r="G607" s="77"/>
      <c r="H607" s="77"/>
    </row>
    <row r="608" hidden="1">
      <c r="F608" s="77"/>
      <c r="G608" s="77"/>
      <c r="H608" s="77"/>
    </row>
    <row r="609" hidden="1">
      <c r="F609" s="77"/>
      <c r="G609" s="77"/>
      <c r="H609" s="77"/>
    </row>
    <row r="610" hidden="1">
      <c r="F610" s="77"/>
      <c r="G610" s="77"/>
      <c r="H610" s="77"/>
    </row>
    <row r="611" hidden="1">
      <c r="F611" s="77"/>
      <c r="G611" s="77"/>
      <c r="H611" s="77"/>
    </row>
    <row r="612" hidden="1">
      <c r="F612" s="77"/>
      <c r="G612" s="77"/>
      <c r="H612" s="77"/>
    </row>
    <row r="613" hidden="1">
      <c r="F613" s="77"/>
      <c r="G613" s="77"/>
      <c r="H613" s="77"/>
    </row>
    <row r="614" hidden="1">
      <c r="F614" s="77"/>
      <c r="G614" s="77"/>
      <c r="H614" s="77"/>
    </row>
    <row r="615" hidden="1">
      <c r="F615" s="77"/>
      <c r="G615" s="77"/>
      <c r="H615" s="77"/>
    </row>
    <row r="616" hidden="1">
      <c r="F616" s="77"/>
      <c r="G616" s="77"/>
      <c r="H616" s="77"/>
    </row>
    <row r="617" hidden="1">
      <c r="F617" s="77"/>
      <c r="G617" s="77"/>
      <c r="H617" s="77"/>
    </row>
    <row r="618" hidden="1">
      <c r="F618" s="77"/>
      <c r="G618" s="77"/>
      <c r="H618" s="77"/>
    </row>
    <row r="619" hidden="1">
      <c r="F619" s="77"/>
      <c r="G619" s="77"/>
      <c r="H619" s="77"/>
    </row>
    <row r="620" hidden="1">
      <c r="F620" s="77"/>
      <c r="G620" s="77"/>
      <c r="H620" s="77"/>
    </row>
    <row r="621" hidden="1">
      <c r="F621" s="77"/>
      <c r="G621" s="77"/>
      <c r="H621" s="77"/>
    </row>
    <row r="622" hidden="1">
      <c r="F622" s="77"/>
      <c r="G622" s="77"/>
      <c r="H622" s="77"/>
    </row>
    <row r="623" hidden="1">
      <c r="F623" s="77"/>
      <c r="G623" s="77"/>
      <c r="H623" s="77"/>
    </row>
    <row r="624" hidden="1">
      <c r="F624" s="77"/>
      <c r="G624" s="77"/>
      <c r="H624" s="77"/>
    </row>
    <row r="625" hidden="1">
      <c r="F625" s="77"/>
      <c r="G625" s="77"/>
      <c r="H625" s="77"/>
    </row>
    <row r="626" hidden="1">
      <c r="F626" s="77"/>
      <c r="G626" s="77"/>
      <c r="H626" s="77"/>
    </row>
    <row r="627" hidden="1">
      <c r="F627" s="77"/>
      <c r="G627" s="77"/>
      <c r="H627" s="77"/>
    </row>
    <row r="628" hidden="1">
      <c r="F628" s="77"/>
      <c r="G628" s="77"/>
      <c r="H628" s="77"/>
    </row>
    <row r="629" hidden="1">
      <c r="F629" s="77"/>
      <c r="G629" s="77"/>
      <c r="H629" s="77"/>
    </row>
    <row r="630" hidden="1">
      <c r="F630" s="77"/>
      <c r="G630" s="77"/>
      <c r="H630" s="77"/>
    </row>
    <row r="631" hidden="1">
      <c r="F631" s="77"/>
      <c r="G631" s="77"/>
      <c r="H631" s="77"/>
    </row>
    <row r="632" hidden="1">
      <c r="F632" s="77"/>
      <c r="G632" s="77"/>
      <c r="H632" s="77"/>
    </row>
    <row r="633" hidden="1">
      <c r="F633" s="77"/>
      <c r="G633" s="77"/>
      <c r="H633" s="77"/>
    </row>
    <row r="634" hidden="1">
      <c r="F634" s="77"/>
      <c r="G634" s="77"/>
      <c r="H634" s="77"/>
    </row>
    <row r="635" hidden="1">
      <c r="F635" s="77"/>
      <c r="G635" s="77"/>
      <c r="H635" s="77"/>
    </row>
    <row r="636" hidden="1">
      <c r="F636" s="77"/>
      <c r="G636" s="77"/>
      <c r="H636" s="77"/>
    </row>
    <row r="637" hidden="1">
      <c r="F637" s="77"/>
      <c r="G637" s="77"/>
      <c r="H637" s="77"/>
    </row>
    <row r="638" hidden="1">
      <c r="F638" s="77"/>
      <c r="G638" s="77"/>
      <c r="H638" s="77"/>
    </row>
    <row r="639" hidden="1">
      <c r="F639" s="77"/>
      <c r="G639" s="77"/>
      <c r="H639" s="77"/>
    </row>
    <row r="640" hidden="1">
      <c r="F640" s="77"/>
      <c r="G640" s="77"/>
      <c r="H640" s="77"/>
    </row>
    <row r="641" hidden="1">
      <c r="F641" s="77"/>
      <c r="G641" s="77"/>
      <c r="H641" s="77"/>
    </row>
    <row r="642" hidden="1">
      <c r="F642" s="77"/>
      <c r="G642" s="77"/>
      <c r="H642" s="77"/>
    </row>
    <row r="643" hidden="1">
      <c r="F643" s="77"/>
      <c r="G643" s="77"/>
      <c r="H643" s="77"/>
    </row>
    <row r="644" hidden="1">
      <c r="F644" s="77"/>
      <c r="G644" s="77"/>
      <c r="H644" s="77"/>
    </row>
    <row r="645" hidden="1">
      <c r="F645" s="77"/>
      <c r="G645" s="77"/>
      <c r="H645" s="77"/>
    </row>
    <row r="646" hidden="1">
      <c r="F646" s="77"/>
      <c r="G646" s="77"/>
      <c r="H646" s="77"/>
    </row>
    <row r="647" hidden="1">
      <c r="F647" s="77"/>
      <c r="G647" s="77"/>
      <c r="H647" s="77"/>
    </row>
    <row r="648" hidden="1">
      <c r="F648" s="77"/>
      <c r="G648" s="77"/>
      <c r="H648" s="77"/>
    </row>
    <row r="649" hidden="1">
      <c r="F649" s="77"/>
      <c r="G649" s="77"/>
      <c r="H649" s="77"/>
    </row>
    <row r="650" hidden="1">
      <c r="F650" s="77"/>
      <c r="G650" s="77"/>
      <c r="H650" s="77"/>
    </row>
    <row r="651" hidden="1">
      <c r="F651" s="77"/>
      <c r="G651" s="77"/>
      <c r="H651" s="77"/>
    </row>
    <row r="652" hidden="1">
      <c r="F652" s="77"/>
      <c r="G652" s="77"/>
      <c r="H652" s="77"/>
    </row>
    <row r="653" hidden="1">
      <c r="F653" s="77"/>
      <c r="G653" s="77"/>
      <c r="H653" s="77"/>
    </row>
    <row r="654" hidden="1">
      <c r="F654" s="77"/>
      <c r="G654" s="77"/>
      <c r="H654" s="77"/>
    </row>
    <row r="655" hidden="1">
      <c r="F655" s="77"/>
      <c r="G655" s="77"/>
      <c r="H655" s="77"/>
    </row>
    <row r="656" hidden="1">
      <c r="F656" s="77"/>
      <c r="G656" s="77"/>
      <c r="H656" s="77"/>
    </row>
    <row r="657" hidden="1">
      <c r="F657" s="77"/>
      <c r="G657" s="77"/>
      <c r="H657" s="77"/>
    </row>
    <row r="658" hidden="1">
      <c r="F658" s="77"/>
      <c r="G658" s="77"/>
      <c r="H658" s="77"/>
    </row>
    <row r="659" hidden="1">
      <c r="F659" s="77"/>
      <c r="G659" s="77"/>
      <c r="H659" s="77"/>
    </row>
    <row r="660" hidden="1">
      <c r="F660" s="77"/>
      <c r="G660" s="77"/>
      <c r="H660" s="77"/>
    </row>
    <row r="661" hidden="1">
      <c r="F661" s="77"/>
      <c r="G661" s="77"/>
      <c r="H661" s="77"/>
    </row>
    <row r="662" hidden="1">
      <c r="F662" s="77"/>
      <c r="G662" s="77"/>
      <c r="H662" s="77"/>
    </row>
    <row r="663" hidden="1">
      <c r="F663" s="77"/>
      <c r="G663" s="77"/>
      <c r="H663" s="77"/>
    </row>
    <row r="664" hidden="1">
      <c r="F664" s="77"/>
      <c r="G664" s="77"/>
      <c r="H664" s="77"/>
    </row>
    <row r="665" hidden="1">
      <c r="F665" s="77"/>
      <c r="G665" s="77"/>
      <c r="H665" s="77"/>
    </row>
    <row r="666" hidden="1">
      <c r="F666" s="77"/>
      <c r="G666" s="77"/>
      <c r="H666" s="77"/>
    </row>
    <row r="667" hidden="1">
      <c r="F667" s="77"/>
      <c r="G667" s="77"/>
      <c r="H667" s="77"/>
    </row>
    <row r="668" hidden="1">
      <c r="F668" s="77"/>
      <c r="G668" s="77"/>
      <c r="H668" s="77"/>
    </row>
    <row r="669" hidden="1">
      <c r="F669" s="77"/>
      <c r="G669" s="77"/>
      <c r="H669" s="77"/>
    </row>
    <row r="670" hidden="1">
      <c r="F670" s="77"/>
      <c r="G670" s="77"/>
      <c r="H670" s="77"/>
    </row>
    <row r="671" hidden="1">
      <c r="F671" s="77"/>
      <c r="G671" s="77"/>
      <c r="H671" s="77"/>
    </row>
    <row r="672" hidden="1">
      <c r="F672" s="77"/>
      <c r="G672" s="77"/>
      <c r="H672" s="77"/>
    </row>
    <row r="673" hidden="1">
      <c r="F673" s="77"/>
      <c r="G673" s="77"/>
      <c r="H673" s="77"/>
    </row>
    <row r="674" hidden="1">
      <c r="F674" s="77"/>
      <c r="G674" s="77"/>
      <c r="H674" s="77"/>
    </row>
    <row r="675" hidden="1">
      <c r="F675" s="77"/>
      <c r="G675" s="77"/>
      <c r="H675" s="77"/>
    </row>
    <row r="676" hidden="1">
      <c r="F676" s="77"/>
      <c r="G676" s="77"/>
      <c r="H676" s="77"/>
    </row>
    <row r="677" hidden="1">
      <c r="F677" s="77"/>
      <c r="G677" s="77"/>
      <c r="H677" s="77"/>
    </row>
    <row r="678" hidden="1">
      <c r="F678" s="77"/>
      <c r="G678" s="77"/>
      <c r="H678" s="77"/>
    </row>
    <row r="679" hidden="1">
      <c r="F679" s="77"/>
      <c r="G679" s="77"/>
      <c r="H679" s="77"/>
    </row>
    <row r="680" hidden="1">
      <c r="F680" s="77"/>
      <c r="G680" s="77"/>
      <c r="H680" s="77"/>
    </row>
    <row r="681" hidden="1">
      <c r="F681" s="77"/>
      <c r="G681" s="77"/>
      <c r="H681" s="77"/>
    </row>
    <row r="682" hidden="1">
      <c r="F682" s="77"/>
      <c r="G682" s="77"/>
      <c r="H682" s="77"/>
    </row>
    <row r="683" hidden="1">
      <c r="F683" s="77"/>
      <c r="G683" s="77"/>
      <c r="H683" s="77"/>
    </row>
    <row r="684" hidden="1">
      <c r="F684" s="77"/>
      <c r="G684" s="77"/>
      <c r="H684" s="77"/>
    </row>
    <row r="685" hidden="1">
      <c r="F685" s="77"/>
      <c r="G685" s="77"/>
      <c r="H685" s="77"/>
    </row>
    <row r="686" hidden="1">
      <c r="F686" s="77"/>
      <c r="G686" s="77"/>
      <c r="H686" s="77"/>
    </row>
    <row r="687" hidden="1">
      <c r="F687" s="77"/>
      <c r="G687" s="77"/>
      <c r="H687" s="77"/>
    </row>
    <row r="688" hidden="1">
      <c r="F688" s="77"/>
      <c r="G688" s="77"/>
      <c r="H688" s="77"/>
    </row>
    <row r="689" hidden="1">
      <c r="F689" s="77"/>
      <c r="G689" s="77"/>
      <c r="H689" s="77"/>
    </row>
    <row r="690" hidden="1">
      <c r="F690" s="77"/>
      <c r="G690" s="77"/>
      <c r="H690" s="77"/>
    </row>
    <row r="691" hidden="1">
      <c r="F691" s="77"/>
      <c r="G691" s="77"/>
      <c r="H691" s="77"/>
    </row>
    <row r="692" hidden="1">
      <c r="F692" s="77"/>
      <c r="G692" s="77"/>
      <c r="H692" s="77"/>
    </row>
    <row r="693" hidden="1">
      <c r="F693" s="77"/>
      <c r="G693" s="77"/>
      <c r="H693" s="77"/>
    </row>
    <row r="694" hidden="1">
      <c r="F694" s="77"/>
      <c r="G694" s="77"/>
      <c r="H694" s="77"/>
    </row>
    <row r="695" hidden="1">
      <c r="F695" s="77"/>
      <c r="G695" s="77"/>
      <c r="H695" s="77"/>
    </row>
    <row r="696" hidden="1">
      <c r="F696" s="77"/>
      <c r="G696" s="77"/>
      <c r="H696" s="77"/>
    </row>
    <row r="697" hidden="1">
      <c r="F697" s="77"/>
      <c r="G697" s="77"/>
      <c r="H697" s="77"/>
    </row>
    <row r="698" hidden="1">
      <c r="F698" s="77"/>
      <c r="G698" s="77"/>
      <c r="H698" s="77"/>
    </row>
    <row r="699" hidden="1">
      <c r="F699" s="77"/>
      <c r="G699" s="77"/>
      <c r="H699" s="77"/>
    </row>
    <row r="700" hidden="1">
      <c r="F700" s="77"/>
      <c r="G700" s="77"/>
      <c r="H700" s="77"/>
    </row>
    <row r="701" hidden="1">
      <c r="F701" s="77"/>
      <c r="G701" s="77"/>
      <c r="H701" s="77"/>
    </row>
    <row r="702" hidden="1">
      <c r="F702" s="77"/>
      <c r="G702" s="77"/>
      <c r="H702" s="77"/>
    </row>
    <row r="703" hidden="1">
      <c r="F703" s="77"/>
      <c r="G703" s="77"/>
      <c r="H703" s="77"/>
    </row>
    <row r="704" hidden="1">
      <c r="F704" s="77"/>
      <c r="G704" s="77"/>
      <c r="H704" s="77"/>
    </row>
    <row r="705" hidden="1">
      <c r="F705" s="77"/>
      <c r="G705" s="77"/>
      <c r="H705" s="77"/>
    </row>
    <row r="706" hidden="1">
      <c r="F706" s="77"/>
      <c r="G706" s="77"/>
      <c r="H706" s="77"/>
    </row>
    <row r="707" hidden="1">
      <c r="F707" s="77"/>
      <c r="G707" s="77"/>
      <c r="H707" s="77"/>
    </row>
    <row r="708" hidden="1">
      <c r="F708" s="77"/>
      <c r="G708" s="77"/>
      <c r="H708" s="77"/>
    </row>
    <row r="709" hidden="1">
      <c r="F709" s="77"/>
      <c r="G709" s="77"/>
      <c r="H709" s="77"/>
    </row>
    <row r="710" hidden="1">
      <c r="F710" s="77"/>
      <c r="G710" s="77"/>
      <c r="H710" s="77"/>
    </row>
    <row r="711" hidden="1">
      <c r="F711" s="77"/>
      <c r="G711" s="77"/>
      <c r="H711" s="77"/>
    </row>
    <row r="712" hidden="1">
      <c r="F712" s="77"/>
      <c r="G712" s="77"/>
      <c r="H712" s="77"/>
    </row>
    <row r="713" hidden="1">
      <c r="F713" s="77"/>
      <c r="G713" s="77"/>
      <c r="H713" s="77"/>
    </row>
    <row r="714" hidden="1">
      <c r="F714" s="77"/>
      <c r="G714" s="77"/>
      <c r="H714" s="77"/>
    </row>
    <row r="715" hidden="1">
      <c r="F715" s="77"/>
      <c r="G715" s="77"/>
      <c r="H715" s="77"/>
    </row>
    <row r="716" hidden="1">
      <c r="F716" s="77"/>
      <c r="G716" s="77"/>
      <c r="H716" s="77"/>
    </row>
    <row r="717" hidden="1">
      <c r="F717" s="77"/>
      <c r="G717" s="77"/>
      <c r="H717" s="77"/>
    </row>
    <row r="718" hidden="1">
      <c r="F718" s="77"/>
      <c r="G718" s="77"/>
      <c r="H718" s="77"/>
    </row>
    <row r="719" hidden="1">
      <c r="F719" s="77"/>
      <c r="G719" s="77"/>
      <c r="H719" s="77"/>
    </row>
    <row r="720" hidden="1">
      <c r="F720" s="77"/>
      <c r="G720" s="77"/>
      <c r="H720" s="77"/>
    </row>
    <row r="721" hidden="1">
      <c r="F721" s="77"/>
      <c r="G721" s="77"/>
      <c r="H721" s="77"/>
    </row>
    <row r="722" hidden="1">
      <c r="F722" s="77"/>
      <c r="G722" s="77"/>
      <c r="H722" s="77"/>
    </row>
    <row r="723" hidden="1">
      <c r="F723" s="77"/>
      <c r="G723" s="77"/>
      <c r="H723" s="77"/>
    </row>
    <row r="724" hidden="1">
      <c r="F724" s="77"/>
      <c r="G724" s="77"/>
      <c r="H724" s="77"/>
    </row>
    <row r="725" hidden="1">
      <c r="F725" s="77"/>
      <c r="G725" s="77"/>
      <c r="H725" s="77"/>
    </row>
    <row r="726" hidden="1">
      <c r="F726" s="77"/>
      <c r="G726" s="77"/>
      <c r="H726" s="77"/>
    </row>
    <row r="727" hidden="1">
      <c r="F727" s="77"/>
      <c r="G727" s="77"/>
      <c r="H727" s="77"/>
    </row>
    <row r="728" hidden="1">
      <c r="F728" s="77"/>
      <c r="G728" s="77"/>
      <c r="H728" s="77"/>
    </row>
    <row r="729" hidden="1">
      <c r="F729" s="77"/>
      <c r="G729" s="77"/>
      <c r="H729" s="77"/>
    </row>
    <row r="730" hidden="1">
      <c r="F730" s="77"/>
      <c r="G730" s="77"/>
      <c r="H730" s="77"/>
    </row>
    <row r="731" hidden="1">
      <c r="F731" s="77"/>
      <c r="G731" s="77"/>
      <c r="H731" s="77"/>
    </row>
    <row r="732" hidden="1">
      <c r="F732" s="77"/>
      <c r="G732" s="77"/>
      <c r="H732" s="77"/>
    </row>
    <row r="733" hidden="1">
      <c r="F733" s="77"/>
      <c r="G733" s="77"/>
      <c r="H733" s="77"/>
    </row>
    <row r="734" hidden="1">
      <c r="F734" s="77"/>
      <c r="G734" s="77"/>
      <c r="H734" s="77"/>
    </row>
    <row r="735" hidden="1">
      <c r="F735" s="77"/>
      <c r="G735" s="77"/>
      <c r="H735" s="77"/>
    </row>
    <row r="736" hidden="1">
      <c r="F736" s="77"/>
      <c r="G736" s="77"/>
      <c r="H736" s="77"/>
    </row>
    <row r="737" hidden="1">
      <c r="F737" s="77"/>
      <c r="G737" s="77"/>
      <c r="H737" s="77"/>
    </row>
    <row r="738" hidden="1">
      <c r="F738" s="77"/>
      <c r="G738" s="77"/>
      <c r="H738" s="77"/>
    </row>
    <row r="739" hidden="1">
      <c r="F739" s="77"/>
      <c r="G739" s="77"/>
      <c r="H739" s="77"/>
    </row>
    <row r="740" hidden="1">
      <c r="F740" s="77"/>
      <c r="G740" s="77"/>
      <c r="H740" s="77"/>
    </row>
    <row r="741" hidden="1">
      <c r="F741" s="77"/>
      <c r="G741" s="77"/>
      <c r="H741" s="77"/>
    </row>
    <row r="742" hidden="1">
      <c r="F742" s="77"/>
      <c r="G742" s="77"/>
      <c r="H742" s="77"/>
    </row>
    <row r="743" hidden="1">
      <c r="F743" s="77"/>
      <c r="G743" s="77"/>
      <c r="H743" s="77"/>
    </row>
    <row r="744" hidden="1">
      <c r="F744" s="77"/>
      <c r="G744" s="77"/>
      <c r="H744" s="77"/>
    </row>
    <row r="745" hidden="1">
      <c r="F745" s="77"/>
      <c r="G745" s="77"/>
      <c r="H745" s="77"/>
    </row>
    <row r="746" hidden="1">
      <c r="F746" s="77"/>
      <c r="G746" s="77"/>
      <c r="H746" s="77"/>
    </row>
    <row r="747" hidden="1">
      <c r="F747" s="77"/>
      <c r="G747" s="77"/>
      <c r="H747" s="77"/>
    </row>
    <row r="748" hidden="1">
      <c r="F748" s="77"/>
      <c r="G748" s="77"/>
      <c r="H748" s="77"/>
    </row>
    <row r="749" hidden="1">
      <c r="F749" s="77"/>
      <c r="G749" s="77"/>
      <c r="H749" s="77"/>
    </row>
    <row r="750" hidden="1">
      <c r="F750" s="77"/>
      <c r="G750" s="77"/>
      <c r="H750" s="77"/>
    </row>
    <row r="751" hidden="1">
      <c r="F751" s="77"/>
      <c r="G751" s="77"/>
      <c r="H751" s="77"/>
    </row>
    <row r="752" hidden="1">
      <c r="F752" s="77"/>
      <c r="G752" s="77"/>
      <c r="H752" s="77"/>
    </row>
    <row r="753" hidden="1">
      <c r="F753" s="77"/>
      <c r="G753" s="77"/>
      <c r="H753" s="77"/>
    </row>
    <row r="754" hidden="1">
      <c r="F754" s="77"/>
      <c r="G754" s="77"/>
      <c r="H754" s="77"/>
    </row>
    <row r="755" hidden="1">
      <c r="F755" s="77"/>
      <c r="G755" s="77"/>
      <c r="H755" s="77"/>
    </row>
    <row r="756" hidden="1">
      <c r="F756" s="77"/>
      <c r="G756" s="77"/>
      <c r="H756" s="77"/>
    </row>
    <row r="757" hidden="1">
      <c r="F757" s="77"/>
      <c r="G757" s="77"/>
      <c r="H757" s="77"/>
    </row>
    <row r="758" hidden="1">
      <c r="F758" s="77"/>
      <c r="G758" s="77"/>
      <c r="H758" s="77"/>
    </row>
    <row r="759" hidden="1">
      <c r="F759" s="77"/>
      <c r="G759" s="77"/>
      <c r="H759" s="77"/>
    </row>
    <row r="760" hidden="1">
      <c r="F760" s="77"/>
      <c r="G760" s="77"/>
      <c r="H760" s="77"/>
    </row>
    <row r="761" hidden="1">
      <c r="F761" s="77"/>
      <c r="G761" s="77"/>
      <c r="H761" s="77"/>
    </row>
    <row r="762" hidden="1">
      <c r="F762" s="77"/>
      <c r="G762" s="77"/>
      <c r="H762" s="77"/>
    </row>
    <row r="763" hidden="1">
      <c r="F763" s="77"/>
      <c r="G763" s="77"/>
      <c r="H763" s="77"/>
    </row>
    <row r="764" hidden="1">
      <c r="F764" s="77"/>
      <c r="G764" s="77"/>
      <c r="H764" s="77"/>
    </row>
    <row r="765" hidden="1">
      <c r="F765" s="77"/>
      <c r="G765" s="77"/>
      <c r="H765" s="77"/>
    </row>
    <row r="766" hidden="1">
      <c r="F766" s="77"/>
      <c r="G766" s="77"/>
      <c r="H766" s="77"/>
    </row>
    <row r="767" hidden="1">
      <c r="F767" s="77"/>
      <c r="G767" s="77"/>
      <c r="H767" s="77"/>
    </row>
    <row r="768" hidden="1">
      <c r="F768" s="77"/>
      <c r="G768" s="77"/>
      <c r="H768" s="77"/>
    </row>
    <row r="769" hidden="1">
      <c r="F769" s="77"/>
      <c r="G769" s="77"/>
      <c r="H769" s="77"/>
    </row>
    <row r="770" hidden="1">
      <c r="F770" s="77"/>
      <c r="G770" s="77"/>
      <c r="H770" s="77"/>
    </row>
    <row r="771" hidden="1">
      <c r="F771" s="77"/>
      <c r="G771" s="77"/>
      <c r="H771" s="77"/>
    </row>
    <row r="772" hidden="1">
      <c r="F772" s="77"/>
      <c r="G772" s="77"/>
      <c r="H772" s="77"/>
    </row>
    <row r="773" hidden="1">
      <c r="F773" s="77"/>
      <c r="G773" s="77"/>
      <c r="H773" s="77"/>
    </row>
    <row r="774" hidden="1">
      <c r="F774" s="77"/>
      <c r="G774" s="77"/>
      <c r="H774" s="77"/>
    </row>
    <row r="775" hidden="1">
      <c r="F775" s="77"/>
      <c r="G775" s="77"/>
      <c r="H775" s="77"/>
    </row>
    <row r="776" hidden="1">
      <c r="F776" s="77"/>
      <c r="G776" s="77"/>
      <c r="H776" s="77"/>
    </row>
    <row r="777" hidden="1">
      <c r="F777" s="77"/>
      <c r="G777" s="77"/>
      <c r="H777" s="77"/>
    </row>
    <row r="778" hidden="1">
      <c r="F778" s="77"/>
      <c r="G778" s="77"/>
      <c r="H778" s="77"/>
    </row>
    <row r="779" hidden="1">
      <c r="F779" s="77"/>
      <c r="G779" s="77"/>
      <c r="H779" s="77"/>
    </row>
    <row r="780" hidden="1">
      <c r="F780" s="77"/>
      <c r="G780" s="77"/>
      <c r="H780" s="77"/>
    </row>
    <row r="781" hidden="1">
      <c r="F781" s="77"/>
      <c r="G781" s="77"/>
      <c r="H781" s="77"/>
    </row>
    <row r="782" hidden="1">
      <c r="F782" s="77"/>
      <c r="G782" s="77"/>
      <c r="H782" s="77"/>
    </row>
    <row r="783" hidden="1">
      <c r="F783" s="77"/>
      <c r="G783" s="77"/>
      <c r="H783" s="77"/>
    </row>
    <row r="784" hidden="1">
      <c r="F784" s="77"/>
      <c r="G784" s="77"/>
      <c r="H784" s="77"/>
    </row>
    <row r="785" hidden="1">
      <c r="F785" s="77"/>
      <c r="G785" s="77"/>
      <c r="H785" s="77"/>
    </row>
    <row r="786" hidden="1">
      <c r="F786" s="77"/>
      <c r="G786" s="77"/>
      <c r="H786" s="77"/>
    </row>
    <row r="787" hidden="1">
      <c r="F787" s="77"/>
      <c r="G787" s="77"/>
      <c r="H787" s="77"/>
    </row>
    <row r="788" hidden="1">
      <c r="F788" s="77"/>
      <c r="G788" s="77"/>
      <c r="H788" s="77"/>
    </row>
    <row r="789" hidden="1">
      <c r="F789" s="77"/>
      <c r="G789" s="77"/>
      <c r="H789" s="77"/>
    </row>
    <row r="790" hidden="1">
      <c r="F790" s="77"/>
      <c r="G790" s="77"/>
      <c r="H790" s="77"/>
    </row>
    <row r="791" hidden="1">
      <c r="F791" s="77"/>
      <c r="G791" s="77"/>
      <c r="H791" s="77"/>
    </row>
    <row r="792" hidden="1">
      <c r="F792" s="77"/>
      <c r="G792" s="77"/>
      <c r="H792" s="77"/>
    </row>
    <row r="793" hidden="1">
      <c r="F793" s="77"/>
      <c r="G793" s="77"/>
      <c r="H793" s="77"/>
    </row>
    <row r="794" hidden="1">
      <c r="F794" s="77"/>
      <c r="G794" s="77"/>
      <c r="H794" s="77"/>
    </row>
    <row r="795" hidden="1">
      <c r="F795" s="77"/>
      <c r="G795" s="77"/>
      <c r="H795" s="77"/>
    </row>
    <row r="796" hidden="1">
      <c r="F796" s="77"/>
      <c r="G796" s="77"/>
      <c r="H796" s="77"/>
    </row>
    <row r="797" hidden="1">
      <c r="F797" s="77"/>
      <c r="G797" s="77"/>
      <c r="H797" s="77"/>
    </row>
    <row r="798" hidden="1">
      <c r="F798" s="77"/>
      <c r="G798" s="77"/>
      <c r="H798" s="77"/>
    </row>
    <row r="799" hidden="1">
      <c r="F799" s="77"/>
      <c r="G799" s="77"/>
      <c r="H799" s="77"/>
    </row>
    <row r="800" hidden="1">
      <c r="F800" s="77"/>
      <c r="G800" s="77"/>
      <c r="H800" s="77"/>
    </row>
    <row r="801" hidden="1">
      <c r="F801" s="77"/>
      <c r="G801" s="77"/>
      <c r="H801" s="77"/>
    </row>
    <row r="802" hidden="1">
      <c r="F802" s="77"/>
      <c r="G802" s="77"/>
      <c r="H802" s="77"/>
    </row>
    <row r="803" hidden="1">
      <c r="F803" s="77"/>
      <c r="G803" s="77"/>
      <c r="H803" s="77"/>
    </row>
    <row r="804" hidden="1">
      <c r="F804" s="77"/>
      <c r="G804" s="77"/>
      <c r="H804" s="77"/>
    </row>
    <row r="805" hidden="1">
      <c r="F805" s="77"/>
      <c r="G805" s="77"/>
      <c r="H805" s="77"/>
    </row>
    <row r="806" hidden="1">
      <c r="F806" s="77"/>
      <c r="G806" s="77"/>
      <c r="H806" s="77"/>
    </row>
    <row r="807" hidden="1">
      <c r="F807" s="77"/>
      <c r="G807" s="77"/>
      <c r="H807" s="77"/>
    </row>
    <row r="808" hidden="1">
      <c r="F808" s="77"/>
      <c r="G808" s="77"/>
      <c r="H808" s="77"/>
    </row>
    <row r="809" hidden="1">
      <c r="F809" s="77"/>
      <c r="G809" s="77"/>
      <c r="H809" s="77"/>
    </row>
    <row r="810" hidden="1">
      <c r="F810" s="77"/>
      <c r="G810" s="77"/>
      <c r="H810" s="77"/>
    </row>
    <row r="811" hidden="1">
      <c r="F811" s="77"/>
      <c r="G811" s="77"/>
      <c r="H811" s="77"/>
    </row>
    <row r="812" hidden="1">
      <c r="F812" s="77"/>
      <c r="G812" s="77"/>
      <c r="H812" s="77"/>
    </row>
    <row r="813" hidden="1">
      <c r="F813" s="77"/>
      <c r="G813" s="77"/>
      <c r="H813" s="77"/>
    </row>
    <row r="814" hidden="1">
      <c r="F814" s="77"/>
      <c r="G814" s="77"/>
      <c r="H814" s="77"/>
    </row>
    <row r="815" hidden="1">
      <c r="F815" s="77"/>
      <c r="G815" s="77"/>
      <c r="H815" s="77"/>
    </row>
    <row r="816" hidden="1">
      <c r="F816" s="77"/>
      <c r="G816" s="77"/>
      <c r="H816" s="77"/>
    </row>
    <row r="817" hidden="1">
      <c r="F817" s="77"/>
      <c r="G817" s="77"/>
      <c r="H817" s="77"/>
    </row>
    <row r="818" hidden="1">
      <c r="F818" s="77"/>
      <c r="G818" s="77"/>
      <c r="H818" s="77"/>
    </row>
    <row r="819" hidden="1">
      <c r="F819" s="77"/>
      <c r="G819" s="77"/>
      <c r="H819" s="77"/>
    </row>
    <row r="820" hidden="1">
      <c r="F820" s="77"/>
      <c r="G820" s="77"/>
      <c r="H820" s="77"/>
    </row>
    <row r="821" hidden="1">
      <c r="F821" s="77"/>
      <c r="G821" s="77"/>
      <c r="H821" s="77"/>
    </row>
    <row r="822" hidden="1">
      <c r="F822" s="77"/>
      <c r="G822" s="77"/>
      <c r="H822" s="77"/>
    </row>
    <row r="823" hidden="1">
      <c r="F823" s="77"/>
      <c r="G823" s="77"/>
      <c r="H823" s="77"/>
    </row>
    <row r="824" hidden="1">
      <c r="F824" s="77"/>
      <c r="G824" s="77"/>
      <c r="H824" s="77"/>
    </row>
    <row r="825" hidden="1">
      <c r="F825" s="77"/>
      <c r="G825" s="77"/>
      <c r="H825" s="77"/>
    </row>
    <row r="826" hidden="1">
      <c r="F826" s="77"/>
      <c r="G826" s="77"/>
      <c r="H826" s="77"/>
    </row>
    <row r="827" hidden="1">
      <c r="F827" s="77"/>
      <c r="G827" s="77"/>
      <c r="H827" s="77"/>
    </row>
    <row r="828" hidden="1">
      <c r="F828" s="77"/>
      <c r="G828" s="77"/>
      <c r="H828" s="77"/>
    </row>
    <row r="829" hidden="1">
      <c r="F829" s="77"/>
      <c r="G829" s="77"/>
      <c r="H829" s="77"/>
    </row>
    <row r="830" hidden="1">
      <c r="F830" s="77"/>
      <c r="G830" s="77"/>
      <c r="H830" s="77"/>
    </row>
    <row r="831" hidden="1">
      <c r="F831" s="77"/>
      <c r="G831" s="77"/>
      <c r="H831" s="77"/>
    </row>
    <row r="832" hidden="1">
      <c r="F832" s="77"/>
      <c r="G832" s="77"/>
      <c r="H832" s="77"/>
    </row>
    <row r="833" hidden="1">
      <c r="F833" s="77"/>
      <c r="G833" s="77"/>
      <c r="H833" s="77"/>
    </row>
    <row r="834" hidden="1">
      <c r="F834" s="77"/>
      <c r="G834" s="77"/>
      <c r="H834" s="77"/>
    </row>
    <row r="835" hidden="1">
      <c r="F835" s="77"/>
      <c r="G835" s="77"/>
      <c r="H835" s="77"/>
    </row>
    <row r="836" hidden="1">
      <c r="F836" s="77"/>
      <c r="G836" s="77"/>
      <c r="H836" s="77"/>
    </row>
    <row r="837" hidden="1">
      <c r="F837" s="77"/>
      <c r="G837" s="77"/>
      <c r="H837" s="77"/>
    </row>
    <row r="838" hidden="1">
      <c r="F838" s="77"/>
      <c r="G838" s="77"/>
      <c r="H838" s="77"/>
    </row>
    <row r="839" hidden="1">
      <c r="F839" s="77"/>
      <c r="G839" s="77"/>
      <c r="H839" s="77"/>
    </row>
    <row r="840" hidden="1">
      <c r="F840" s="77"/>
      <c r="G840" s="77"/>
      <c r="H840" s="77"/>
    </row>
    <row r="841" hidden="1">
      <c r="F841" s="77"/>
      <c r="G841" s="77"/>
      <c r="H841" s="77"/>
    </row>
    <row r="842" hidden="1">
      <c r="F842" s="77"/>
      <c r="G842" s="77"/>
      <c r="H842" s="77"/>
    </row>
    <row r="843" hidden="1">
      <c r="F843" s="77"/>
      <c r="G843" s="77"/>
      <c r="H843" s="77"/>
    </row>
    <row r="844" hidden="1">
      <c r="F844" s="77"/>
      <c r="G844" s="77"/>
      <c r="H844" s="77"/>
    </row>
    <row r="845" hidden="1">
      <c r="F845" s="77"/>
      <c r="G845" s="77"/>
      <c r="H845" s="77"/>
    </row>
    <row r="846" hidden="1">
      <c r="F846" s="77"/>
      <c r="G846" s="77"/>
      <c r="H846" s="77"/>
    </row>
    <row r="847" hidden="1">
      <c r="F847" s="77"/>
      <c r="G847" s="77"/>
      <c r="H847" s="77"/>
    </row>
    <row r="848" hidden="1">
      <c r="F848" s="77"/>
      <c r="G848" s="77"/>
      <c r="H848" s="77"/>
    </row>
    <row r="849" hidden="1">
      <c r="F849" s="77"/>
      <c r="G849" s="77"/>
      <c r="H849" s="77"/>
    </row>
    <row r="850" hidden="1">
      <c r="F850" s="77"/>
      <c r="G850" s="77"/>
      <c r="H850" s="77"/>
    </row>
    <row r="851" hidden="1">
      <c r="F851" s="77"/>
      <c r="G851" s="77"/>
      <c r="H851" s="77"/>
    </row>
    <row r="852" hidden="1">
      <c r="F852" s="77"/>
      <c r="G852" s="77"/>
      <c r="H852" s="77"/>
    </row>
    <row r="853" hidden="1">
      <c r="F853" s="77"/>
      <c r="G853" s="77"/>
      <c r="H853" s="77"/>
    </row>
    <row r="854" hidden="1">
      <c r="F854" s="77"/>
      <c r="G854" s="77"/>
      <c r="H854" s="77"/>
    </row>
    <row r="855" hidden="1">
      <c r="F855" s="77"/>
      <c r="G855" s="77"/>
      <c r="H855" s="77"/>
    </row>
    <row r="856" hidden="1">
      <c r="F856" s="77"/>
      <c r="G856" s="77"/>
      <c r="H856" s="77"/>
    </row>
    <row r="857" hidden="1">
      <c r="F857" s="77"/>
      <c r="G857" s="77"/>
      <c r="H857" s="77"/>
    </row>
    <row r="858" hidden="1">
      <c r="F858" s="77"/>
      <c r="G858" s="77"/>
      <c r="H858" s="77"/>
    </row>
    <row r="859" hidden="1">
      <c r="F859" s="77"/>
      <c r="G859" s="77"/>
      <c r="H859" s="77"/>
    </row>
    <row r="860" hidden="1">
      <c r="F860" s="77"/>
      <c r="G860" s="77"/>
      <c r="H860" s="77"/>
    </row>
    <row r="861" hidden="1">
      <c r="F861" s="77"/>
      <c r="G861" s="77"/>
      <c r="H861" s="77"/>
    </row>
    <row r="862" hidden="1">
      <c r="F862" s="77"/>
      <c r="G862" s="77"/>
      <c r="H862" s="77"/>
    </row>
    <row r="863" hidden="1">
      <c r="F863" s="77"/>
      <c r="G863" s="77"/>
      <c r="H863" s="77"/>
    </row>
    <row r="864" hidden="1">
      <c r="F864" s="77"/>
      <c r="G864" s="77"/>
      <c r="H864" s="77"/>
    </row>
    <row r="865" hidden="1">
      <c r="F865" s="77"/>
      <c r="G865" s="77"/>
      <c r="H865" s="77"/>
    </row>
    <row r="866" hidden="1">
      <c r="F866" s="77"/>
      <c r="G866" s="77"/>
      <c r="H866" s="77"/>
    </row>
    <row r="867" hidden="1">
      <c r="F867" s="77"/>
      <c r="G867" s="77"/>
      <c r="H867" s="77"/>
    </row>
    <row r="868" hidden="1">
      <c r="F868" s="77"/>
      <c r="G868" s="77"/>
      <c r="H868" s="77"/>
    </row>
    <row r="869" hidden="1">
      <c r="F869" s="77"/>
      <c r="G869" s="77"/>
      <c r="H869" s="77"/>
    </row>
    <row r="870" hidden="1">
      <c r="F870" s="77"/>
      <c r="G870" s="77"/>
      <c r="H870" s="77"/>
    </row>
    <row r="871" hidden="1">
      <c r="F871" s="77"/>
      <c r="G871" s="77"/>
      <c r="H871" s="77"/>
    </row>
    <row r="872" hidden="1">
      <c r="F872" s="77"/>
      <c r="G872" s="77"/>
      <c r="H872" s="77"/>
    </row>
    <row r="873" hidden="1">
      <c r="F873" s="77"/>
      <c r="G873" s="77"/>
      <c r="H873" s="77"/>
    </row>
    <row r="874" hidden="1">
      <c r="F874" s="77"/>
      <c r="G874" s="77"/>
      <c r="H874" s="77"/>
    </row>
    <row r="875" hidden="1">
      <c r="F875" s="77"/>
      <c r="G875" s="77"/>
      <c r="H875" s="77"/>
    </row>
    <row r="876" hidden="1">
      <c r="F876" s="77"/>
      <c r="G876" s="77"/>
      <c r="H876" s="77"/>
    </row>
    <row r="877" hidden="1">
      <c r="F877" s="77"/>
      <c r="G877" s="77"/>
      <c r="H877" s="77"/>
    </row>
    <row r="878" hidden="1">
      <c r="F878" s="77"/>
      <c r="G878" s="77"/>
      <c r="H878" s="77"/>
    </row>
    <row r="879" hidden="1">
      <c r="F879" s="77"/>
      <c r="G879" s="77"/>
      <c r="H879" s="77"/>
    </row>
    <row r="880" hidden="1">
      <c r="F880" s="77"/>
      <c r="G880" s="77"/>
      <c r="H880" s="77"/>
    </row>
    <row r="881" hidden="1">
      <c r="F881" s="77"/>
      <c r="G881" s="77"/>
      <c r="H881" s="77"/>
    </row>
    <row r="882" hidden="1">
      <c r="F882" s="77"/>
      <c r="G882" s="77"/>
      <c r="H882" s="77"/>
    </row>
    <row r="883" hidden="1">
      <c r="F883" s="77"/>
      <c r="G883" s="77"/>
      <c r="H883" s="77"/>
    </row>
    <row r="884" hidden="1">
      <c r="F884" s="77"/>
      <c r="G884" s="77"/>
      <c r="H884" s="77"/>
    </row>
    <row r="885" hidden="1">
      <c r="F885" s="77"/>
      <c r="G885" s="77"/>
      <c r="H885" s="77"/>
    </row>
    <row r="886" hidden="1">
      <c r="F886" s="77"/>
      <c r="G886" s="77"/>
      <c r="H886" s="77"/>
    </row>
    <row r="887" hidden="1">
      <c r="F887" s="77"/>
      <c r="G887" s="77"/>
      <c r="H887" s="77"/>
    </row>
    <row r="888" hidden="1">
      <c r="F888" s="77"/>
      <c r="G888" s="77"/>
      <c r="H888" s="77"/>
    </row>
    <row r="889" hidden="1">
      <c r="F889" s="77"/>
      <c r="G889" s="77"/>
      <c r="H889" s="77"/>
    </row>
    <row r="890" hidden="1">
      <c r="F890" s="77"/>
      <c r="G890" s="77"/>
      <c r="H890" s="77"/>
    </row>
    <row r="891" hidden="1">
      <c r="F891" s="77"/>
      <c r="G891" s="77"/>
      <c r="H891" s="77"/>
    </row>
    <row r="892" hidden="1">
      <c r="F892" s="77"/>
      <c r="G892" s="77"/>
      <c r="H892" s="77"/>
    </row>
    <row r="893" hidden="1">
      <c r="F893" s="77"/>
      <c r="G893" s="77"/>
      <c r="H893" s="77"/>
    </row>
    <row r="894" hidden="1">
      <c r="F894" s="77"/>
      <c r="G894" s="77"/>
      <c r="H894" s="77"/>
    </row>
    <row r="895" hidden="1">
      <c r="F895" s="77"/>
      <c r="G895" s="77"/>
      <c r="H895" s="77"/>
    </row>
    <row r="896" hidden="1">
      <c r="F896" s="77"/>
      <c r="G896" s="77"/>
      <c r="H896" s="77"/>
    </row>
    <row r="897" hidden="1">
      <c r="F897" s="77"/>
      <c r="G897" s="77"/>
      <c r="H897" s="77"/>
    </row>
    <row r="898" hidden="1">
      <c r="F898" s="77"/>
      <c r="G898" s="77"/>
      <c r="H898" s="77"/>
    </row>
    <row r="899" hidden="1">
      <c r="F899" s="77"/>
      <c r="G899" s="77"/>
      <c r="H899" s="77"/>
    </row>
    <row r="900" hidden="1">
      <c r="F900" s="77"/>
      <c r="G900" s="77"/>
      <c r="H900" s="77"/>
    </row>
    <row r="901" hidden="1">
      <c r="F901" s="77"/>
      <c r="G901" s="77"/>
      <c r="H901" s="77"/>
    </row>
    <row r="902" hidden="1">
      <c r="F902" s="77"/>
      <c r="G902" s="77"/>
      <c r="H902" s="77"/>
    </row>
    <row r="903" hidden="1">
      <c r="F903" s="77"/>
      <c r="G903" s="77"/>
      <c r="H903" s="77"/>
    </row>
    <row r="904" hidden="1">
      <c r="F904" s="77"/>
      <c r="G904" s="77"/>
      <c r="H904" s="77"/>
    </row>
    <row r="905" hidden="1">
      <c r="F905" s="77"/>
      <c r="G905" s="77"/>
      <c r="H905" s="77"/>
    </row>
    <row r="906" hidden="1">
      <c r="F906" s="77"/>
      <c r="G906" s="77"/>
      <c r="H906" s="77"/>
    </row>
    <row r="907" hidden="1">
      <c r="F907" s="77"/>
      <c r="G907" s="77"/>
      <c r="H907" s="77"/>
    </row>
    <row r="908" hidden="1">
      <c r="F908" s="77"/>
      <c r="G908" s="77"/>
      <c r="H908" s="77"/>
    </row>
    <row r="909" hidden="1">
      <c r="F909" s="77"/>
      <c r="G909" s="77"/>
      <c r="H909" s="77"/>
    </row>
    <row r="910" hidden="1">
      <c r="F910" s="77"/>
      <c r="G910" s="77"/>
      <c r="H910" s="77"/>
    </row>
    <row r="911" hidden="1">
      <c r="F911" s="77"/>
      <c r="G911" s="77"/>
      <c r="H911" s="77"/>
    </row>
    <row r="912" hidden="1">
      <c r="F912" s="77"/>
      <c r="G912" s="77"/>
      <c r="H912" s="77"/>
    </row>
    <row r="913" hidden="1">
      <c r="F913" s="77"/>
      <c r="G913" s="77"/>
      <c r="H913" s="77"/>
    </row>
    <row r="914" hidden="1">
      <c r="F914" s="77"/>
      <c r="G914" s="77"/>
      <c r="H914" s="77"/>
    </row>
    <row r="915" hidden="1">
      <c r="F915" s="77"/>
      <c r="G915" s="77"/>
      <c r="H915" s="77"/>
    </row>
    <row r="916" hidden="1">
      <c r="F916" s="77"/>
      <c r="G916" s="77"/>
      <c r="H916" s="77"/>
    </row>
    <row r="917" hidden="1">
      <c r="F917" s="77"/>
      <c r="G917" s="77"/>
      <c r="H917" s="77"/>
    </row>
    <row r="918" hidden="1">
      <c r="F918" s="77"/>
      <c r="G918" s="77"/>
      <c r="H918" s="77"/>
    </row>
    <row r="919" hidden="1">
      <c r="F919" s="77"/>
      <c r="G919" s="77"/>
      <c r="H919" s="77"/>
    </row>
    <row r="920" hidden="1">
      <c r="F920" s="77"/>
      <c r="G920" s="77"/>
      <c r="H920" s="77"/>
    </row>
    <row r="921" hidden="1">
      <c r="F921" s="77"/>
      <c r="G921" s="77"/>
      <c r="H921" s="77"/>
    </row>
    <row r="922" hidden="1">
      <c r="F922" s="77"/>
      <c r="G922" s="77"/>
      <c r="H922" s="77"/>
    </row>
    <row r="923" hidden="1">
      <c r="F923" s="77"/>
      <c r="G923" s="77"/>
      <c r="H923" s="77"/>
    </row>
    <row r="924" hidden="1">
      <c r="F924" s="77"/>
      <c r="G924" s="77"/>
      <c r="H924" s="77"/>
    </row>
    <row r="925" hidden="1">
      <c r="F925" s="77"/>
      <c r="G925" s="77"/>
      <c r="H925" s="77"/>
    </row>
    <row r="926" hidden="1">
      <c r="F926" s="77"/>
      <c r="G926" s="77"/>
      <c r="H926" s="77"/>
    </row>
    <row r="927" hidden="1">
      <c r="F927" s="77"/>
      <c r="G927" s="77"/>
      <c r="H927" s="77"/>
    </row>
    <row r="928" hidden="1">
      <c r="F928" s="77"/>
      <c r="G928" s="77"/>
      <c r="H928" s="77"/>
    </row>
    <row r="929" hidden="1">
      <c r="F929" s="77"/>
      <c r="G929" s="77"/>
      <c r="H929" s="77"/>
    </row>
    <row r="930" hidden="1">
      <c r="F930" s="77"/>
      <c r="G930" s="77"/>
      <c r="H930" s="77"/>
    </row>
    <row r="931" hidden="1">
      <c r="F931" s="77"/>
      <c r="G931" s="77"/>
      <c r="H931" s="77"/>
    </row>
    <row r="932" hidden="1">
      <c r="F932" s="77"/>
      <c r="G932" s="77"/>
      <c r="H932" s="77"/>
    </row>
    <row r="933" hidden="1">
      <c r="F933" s="77"/>
      <c r="G933" s="77"/>
      <c r="H933" s="77"/>
    </row>
    <row r="934" hidden="1">
      <c r="F934" s="77"/>
      <c r="G934" s="77"/>
      <c r="H934" s="77"/>
    </row>
    <row r="935" hidden="1">
      <c r="F935" s="77"/>
      <c r="G935" s="77"/>
      <c r="H935" s="77"/>
    </row>
    <row r="936" hidden="1">
      <c r="F936" s="77"/>
      <c r="G936" s="77"/>
      <c r="H936" s="77"/>
    </row>
    <row r="937" hidden="1">
      <c r="F937" s="77"/>
      <c r="G937" s="77"/>
      <c r="H937" s="77"/>
    </row>
    <row r="938" hidden="1">
      <c r="F938" s="77"/>
      <c r="G938" s="77"/>
      <c r="H938" s="77"/>
    </row>
    <row r="939" hidden="1">
      <c r="F939" s="77"/>
      <c r="G939" s="77"/>
      <c r="H939" s="77"/>
    </row>
    <row r="940" hidden="1">
      <c r="F940" s="77"/>
      <c r="G940" s="77"/>
      <c r="H940" s="77"/>
    </row>
    <row r="941" hidden="1">
      <c r="F941" s="77"/>
      <c r="G941" s="77"/>
      <c r="H941" s="77"/>
    </row>
    <row r="942" hidden="1">
      <c r="F942" s="77"/>
      <c r="G942" s="77"/>
      <c r="H942" s="77"/>
    </row>
    <row r="943" hidden="1">
      <c r="F943" s="77"/>
      <c r="G943" s="77"/>
      <c r="H943" s="77"/>
    </row>
    <row r="944" hidden="1">
      <c r="F944" s="77"/>
      <c r="G944" s="77"/>
      <c r="H944" s="77"/>
    </row>
    <row r="945" hidden="1">
      <c r="F945" s="77"/>
      <c r="G945" s="77"/>
      <c r="H945" s="77"/>
    </row>
    <row r="946" hidden="1">
      <c r="F946" s="77"/>
      <c r="G946" s="77"/>
      <c r="H946" s="77"/>
    </row>
    <row r="947" hidden="1">
      <c r="F947" s="77"/>
      <c r="G947" s="77"/>
      <c r="H947" s="77"/>
    </row>
    <row r="948" hidden="1">
      <c r="F948" s="77"/>
      <c r="G948" s="77"/>
      <c r="H948" s="77"/>
    </row>
    <row r="949" hidden="1">
      <c r="F949" s="77"/>
      <c r="G949" s="77"/>
      <c r="H949" s="77"/>
    </row>
    <row r="950" hidden="1">
      <c r="F950" s="77"/>
      <c r="G950" s="77"/>
      <c r="H950" s="77"/>
    </row>
    <row r="951" hidden="1">
      <c r="F951" s="77"/>
      <c r="G951" s="77"/>
      <c r="H951" s="77"/>
    </row>
    <row r="952" hidden="1">
      <c r="F952" s="77"/>
      <c r="G952" s="77"/>
      <c r="H952" s="77"/>
    </row>
    <row r="953" hidden="1">
      <c r="F953" s="77"/>
      <c r="G953" s="77"/>
      <c r="H953" s="77"/>
    </row>
    <row r="954" hidden="1">
      <c r="F954" s="77"/>
      <c r="G954" s="77"/>
      <c r="H954" s="77"/>
    </row>
    <row r="955" hidden="1">
      <c r="F955" s="77"/>
      <c r="G955" s="77"/>
      <c r="H955" s="77"/>
    </row>
    <row r="956" hidden="1">
      <c r="F956" s="77"/>
      <c r="G956" s="77"/>
      <c r="H956" s="77"/>
    </row>
    <row r="957" hidden="1">
      <c r="F957" s="77"/>
      <c r="G957" s="77"/>
      <c r="H957" s="77"/>
    </row>
    <row r="958" hidden="1">
      <c r="F958" s="77"/>
      <c r="G958" s="77"/>
      <c r="H958" s="77"/>
    </row>
    <row r="959" hidden="1">
      <c r="F959" s="77"/>
      <c r="G959" s="77"/>
      <c r="H959" s="77"/>
    </row>
    <row r="960" hidden="1">
      <c r="F960" s="77"/>
      <c r="G960" s="77"/>
      <c r="H960" s="77"/>
    </row>
    <row r="961" hidden="1">
      <c r="F961" s="77"/>
      <c r="G961" s="77"/>
      <c r="H961" s="77"/>
    </row>
    <row r="962" hidden="1">
      <c r="F962" s="77"/>
      <c r="G962" s="77"/>
      <c r="H962" s="77"/>
    </row>
    <row r="963" hidden="1">
      <c r="F963" s="77"/>
      <c r="G963" s="77"/>
      <c r="H963" s="77"/>
    </row>
    <row r="964" hidden="1">
      <c r="F964" s="77"/>
      <c r="G964" s="77"/>
      <c r="H964" s="77"/>
    </row>
    <row r="965" hidden="1">
      <c r="F965" s="77"/>
      <c r="G965" s="77"/>
      <c r="H965" s="77"/>
    </row>
    <row r="966" hidden="1">
      <c r="F966" s="77"/>
      <c r="G966" s="77"/>
      <c r="H966" s="77"/>
    </row>
    <row r="967" hidden="1">
      <c r="F967" s="77"/>
      <c r="G967" s="77"/>
      <c r="H967" s="77"/>
    </row>
    <row r="968" hidden="1">
      <c r="F968" s="77"/>
      <c r="G968" s="77"/>
      <c r="H968" s="77"/>
    </row>
    <row r="969" hidden="1">
      <c r="F969" s="77"/>
      <c r="G969" s="77"/>
      <c r="H969" s="77"/>
    </row>
    <row r="970" hidden="1">
      <c r="F970" s="77"/>
      <c r="G970" s="77"/>
      <c r="H970" s="77"/>
    </row>
    <row r="971" hidden="1">
      <c r="F971" s="77"/>
      <c r="G971" s="77"/>
      <c r="H971" s="77"/>
    </row>
    <row r="972" hidden="1">
      <c r="F972" s="77"/>
      <c r="G972" s="77"/>
      <c r="H972" s="77"/>
    </row>
    <row r="973" hidden="1">
      <c r="F973" s="77"/>
      <c r="G973" s="77"/>
      <c r="H973" s="77"/>
    </row>
    <row r="974" hidden="1">
      <c r="F974" s="77"/>
      <c r="G974" s="77"/>
      <c r="H974" s="77"/>
    </row>
    <row r="975" hidden="1">
      <c r="F975" s="77"/>
      <c r="G975" s="77"/>
      <c r="H975" s="77"/>
    </row>
    <row r="976" hidden="1">
      <c r="F976" s="77"/>
      <c r="G976" s="77"/>
      <c r="H976" s="77"/>
    </row>
    <row r="977" hidden="1">
      <c r="F977" s="77"/>
      <c r="G977" s="77"/>
      <c r="H977" s="77"/>
    </row>
    <row r="978" hidden="1">
      <c r="F978" s="77"/>
      <c r="G978" s="77"/>
      <c r="H978" s="77"/>
    </row>
    <row r="979" hidden="1">
      <c r="F979" s="77"/>
      <c r="G979" s="77"/>
      <c r="H979" s="77"/>
    </row>
    <row r="980" hidden="1">
      <c r="F980" s="77"/>
      <c r="G980" s="77"/>
      <c r="H980" s="77"/>
    </row>
    <row r="981" hidden="1">
      <c r="F981" s="77"/>
      <c r="G981" s="77"/>
      <c r="H981" s="77"/>
    </row>
    <row r="982" hidden="1">
      <c r="F982" s="77"/>
      <c r="G982" s="77"/>
      <c r="H982" s="77"/>
    </row>
    <row r="983" hidden="1">
      <c r="F983" s="77"/>
      <c r="G983" s="77"/>
      <c r="H983" s="77"/>
    </row>
    <row r="984" hidden="1">
      <c r="F984" s="77"/>
      <c r="G984" s="77"/>
      <c r="H984" s="77"/>
    </row>
    <row r="985" hidden="1">
      <c r="F985" s="77"/>
      <c r="G985" s="77"/>
      <c r="H985" s="77"/>
    </row>
    <row r="986" hidden="1">
      <c r="F986" s="77"/>
      <c r="G986" s="77"/>
      <c r="H986" s="77"/>
    </row>
    <row r="987" hidden="1">
      <c r="F987" s="77"/>
      <c r="G987" s="77"/>
      <c r="H987" s="77"/>
    </row>
    <row r="988" hidden="1">
      <c r="F988" s="77"/>
      <c r="G988" s="77"/>
      <c r="H988" s="77"/>
    </row>
    <row r="989" hidden="1">
      <c r="F989" s="77"/>
      <c r="G989" s="77"/>
      <c r="H989" s="77"/>
    </row>
    <row r="990" hidden="1">
      <c r="F990" s="77"/>
      <c r="G990" s="77"/>
      <c r="H990" s="77"/>
    </row>
    <row r="991" hidden="1">
      <c r="F991" s="77"/>
      <c r="G991" s="77"/>
      <c r="H991" s="77"/>
    </row>
    <row r="992" hidden="1">
      <c r="F992" s="77"/>
      <c r="G992" s="77"/>
      <c r="H992" s="77"/>
    </row>
    <row r="993" hidden="1">
      <c r="F993" s="77"/>
      <c r="G993" s="77"/>
      <c r="H993" s="77"/>
    </row>
    <row r="994" hidden="1">
      <c r="F994" s="77"/>
      <c r="G994" s="77"/>
      <c r="H994" s="77"/>
    </row>
    <row r="995" hidden="1">
      <c r="F995" s="77"/>
      <c r="G995" s="77"/>
      <c r="H995" s="77"/>
    </row>
    <row r="996" hidden="1">
      <c r="F996" s="77"/>
      <c r="G996" s="77"/>
      <c r="H996" s="77"/>
    </row>
    <row r="997" hidden="1">
      <c r="F997" s="77"/>
      <c r="G997" s="77"/>
      <c r="H997" s="77"/>
    </row>
    <row r="998" hidden="1">
      <c r="F998" s="77"/>
      <c r="G998" s="77"/>
      <c r="H998" s="77"/>
    </row>
    <row r="999" hidden="1">
      <c r="F999" s="77"/>
      <c r="G999" s="77"/>
      <c r="H999" s="77"/>
    </row>
    <row r="1000" hidden="1">
      <c r="F1000" s="77"/>
      <c r="G1000" s="77"/>
      <c r="H1000" s="77"/>
    </row>
    <row r="1001" hidden="1">
      <c r="F1001" s="77"/>
      <c r="G1001" s="77"/>
      <c r="H1001" s="77"/>
    </row>
    <row r="1002" hidden="1">
      <c r="F1002" s="77"/>
      <c r="G1002" s="77"/>
      <c r="H1002" s="77"/>
    </row>
    <row r="1003" hidden="1">
      <c r="F1003" s="77"/>
      <c r="G1003" s="77"/>
      <c r="H1003" s="77"/>
    </row>
    <row r="1004" hidden="1">
      <c r="F1004" s="77"/>
      <c r="G1004" s="77"/>
      <c r="H1004" s="77"/>
    </row>
    <row r="1005" hidden="1">
      <c r="F1005" s="77"/>
      <c r="G1005" s="77"/>
      <c r="H1005" s="77"/>
    </row>
    <row r="1006" hidden="1">
      <c r="F1006" s="77"/>
      <c r="G1006" s="77"/>
      <c r="H1006" s="77"/>
    </row>
    <row r="1007" hidden="1">
      <c r="F1007" s="77"/>
      <c r="G1007" s="77"/>
      <c r="H1007" s="77"/>
    </row>
    <row r="1008" hidden="1">
      <c r="F1008" s="77"/>
      <c r="G1008" s="77"/>
      <c r="H1008" s="77"/>
    </row>
    <row r="1009" hidden="1">
      <c r="F1009" s="77"/>
      <c r="G1009" s="77"/>
      <c r="H1009" s="77"/>
    </row>
    <row r="1010" hidden="1">
      <c r="F1010" s="77"/>
      <c r="G1010" s="77"/>
      <c r="H1010" s="77"/>
    </row>
    <row r="1011" hidden="1">
      <c r="F1011" s="77"/>
      <c r="G1011" s="77"/>
      <c r="H1011" s="77"/>
    </row>
    <row r="1012" hidden="1">
      <c r="F1012" s="77"/>
      <c r="G1012" s="77"/>
      <c r="H1012" s="77"/>
    </row>
    <row r="1013" hidden="1">
      <c r="F1013" s="77"/>
      <c r="G1013" s="77"/>
      <c r="H1013" s="77"/>
    </row>
    <row r="1014" hidden="1">
      <c r="F1014" s="77"/>
      <c r="G1014" s="77"/>
      <c r="H1014" s="77"/>
    </row>
    <row r="1015" hidden="1">
      <c r="F1015" s="77"/>
      <c r="G1015" s="77"/>
      <c r="H1015" s="77"/>
    </row>
    <row r="1016" hidden="1">
      <c r="F1016" s="77"/>
      <c r="G1016" s="77"/>
      <c r="H1016" s="77"/>
    </row>
    <row r="1017" hidden="1">
      <c r="F1017" s="77"/>
      <c r="G1017" s="77"/>
      <c r="H1017" s="77"/>
    </row>
    <row r="1018" hidden="1">
      <c r="F1018" s="77"/>
      <c r="G1018" s="77"/>
      <c r="H1018" s="77"/>
    </row>
    <row r="1019" hidden="1">
      <c r="F1019" s="77"/>
      <c r="G1019" s="77"/>
      <c r="H1019" s="77"/>
    </row>
    <row r="1020" hidden="1">
      <c r="F1020" s="77"/>
      <c r="G1020" s="77"/>
      <c r="H1020" s="77"/>
    </row>
    <row r="1021" hidden="1">
      <c r="F1021" s="77"/>
      <c r="G1021" s="77"/>
      <c r="H1021" s="77"/>
    </row>
    <row r="1022" hidden="1">
      <c r="F1022" s="77"/>
      <c r="G1022" s="77"/>
      <c r="H1022" s="77"/>
    </row>
    <row r="1023" hidden="1">
      <c r="F1023" s="77"/>
      <c r="G1023" s="77"/>
      <c r="H1023" s="77"/>
    </row>
    <row r="1024" hidden="1">
      <c r="F1024" s="77"/>
      <c r="G1024" s="77"/>
      <c r="H1024" s="77"/>
    </row>
    <row r="1025" hidden="1">
      <c r="F1025" s="77"/>
      <c r="G1025" s="77"/>
      <c r="H1025" s="77"/>
    </row>
    <row r="1026" hidden="1">
      <c r="F1026" s="77"/>
      <c r="G1026" s="77"/>
      <c r="H1026" s="77"/>
    </row>
    <row r="1027" hidden="1">
      <c r="F1027" s="77"/>
      <c r="G1027" s="77"/>
      <c r="H1027" s="77"/>
    </row>
    <row r="1028" hidden="1">
      <c r="F1028" s="77"/>
      <c r="G1028" s="77"/>
      <c r="H1028" s="77"/>
    </row>
    <row r="1029" hidden="1">
      <c r="F1029" s="77"/>
      <c r="G1029" s="77"/>
      <c r="H1029" s="77"/>
    </row>
    <row r="1030" hidden="1">
      <c r="F1030" s="77"/>
      <c r="G1030" s="77"/>
      <c r="H1030" s="77"/>
    </row>
    <row r="1031" hidden="1">
      <c r="F1031" s="77"/>
      <c r="G1031" s="77"/>
      <c r="H1031" s="77"/>
    </row>
    <row r="1032" hidden="1">
      <c r="F1032" s="77"/>
      <c r="G1032" s="77"/>
      <c r="H1032" s="77"/>
    </row>
    <row r="1033" hidden="1">
      <c r="F1033" s="77"/>
      <c r="G1033" s="77"/>
      <c r="H1033" s="77"/>
    </row>
    <row r="1034" hidden="1">
      <c r="F1034" s="77"/>
      <c r="G1034" s="77"/>
      <c r="H1034" s="77"/>
    </row>
    <row r="1035" hidden="1">
      <c r="F1035" s="77"/>
      <c r="G1035" s="77"/>
      <c r="H1035" s="77"/>
    </row>
    <row r="1036" hidden="1">
      <c r="F1036" s="77"/>
      <c r="G1036" s="77"/>
      <c r="H1036" s="77"/>
    </row>
    <row r="1037" hidden="1">
      <c r="F1037" s="77"/>
      <c r="G1037" s="77"/>
      <c r="H1037" s="77"/>
    </row>
    <row r="1038" hidden="1">
      <c r="F1038" s="77"/>
      <c r="G1038" s="77"/>
      <c r="H1038" s="77"/>
    </row>
    <row r="1039" hidden="1">
      <c r="F1039" s="77"/>
      <c r="G1039" s="77"/>
      <c r="H1039" s="77"/>
    </row>
    <row r="1040" hidden="1">
      <c r="F1040" s="77"/>
      <c r="G1040" s="77"/>
      <c r="H1040" s="77"/>
    </row>
    <row r="1041" hidden="1">
      <c r="F1041" s="77"/>
      <c r="G1041" s="77"/>
      <c r="H1041" s="77"/>
    </row>
    <row r="1042" hidden="1">
      <c r="F1042" s="77"/>
      <c r="G1042" s="77"/>
      <c r="H1042" s="77"/>
    </row>
    <row r="1043" hidden="1">
      <c r="F1043" s="77"/>
      <c r="G1043" s="77"/>
      <c r="H1043" s="77"/>
    </row>
    <row r="1044" hidden="1">
      <c r="F1044" s="77"/>
      <c r="G1044" s="77"/>
      <c r="H1044" s="77"/>
    </row>
    <row r="1045" hidden="1">
      <c r="F1045" s="77"/>
      <c r="G1045" s="77"/>
      <c r="H1045" s="77"/>
    </row>
    <row r="1046" hidden="1">
      <c r="F1046" s="77"/>
      <c r="G1046" s="77"/>
      <c r="H1046" s="77"/>
    </row>
    <row r="1047" hidden="1">
      <c r="F1047" s="77"/>
      <c r="G1047" s="77"/>
      <c r="H1047" s="77"/>
    </row>
    <row r="1048" hidden="1">
      <c r="F1048" s="77"/>
      <c r="G1048" s="77"/>
      <c r="H1048" s="77"/>
    </row>
    <row r="1049" hidden="1">
      <c r="F1049" s="77"/>
      <c r="G1049" s="77"/>
      <c r="H1049" s="77"/>
    </row>
    <row r="1050" hidden="1">
      <c r="F1050" s="77"/>
      <c r="G1050" s="77"/>
      <c r="H1050" s="77"/>
    </row>
    <row r="1051" hidden="1">
      <c r="F1051" s="77"/>
      <c r="G1051" s="77"/>
      <c r="H1051" s="77"/>
    </row>
    <row r="1052" hidden="1">
      <c r="F1052" s="77"/>
      <c r="G1052" s="77"/>
      <c r="H1052" s="77"/>
    </row>
    <row r="1053" hidden="1">
      <c r="F1053" s="77"/>
      <c r="G1053" s="77"/>
      <c r="H1053" s="77"/>
    </row>
    <row r="1054" hidden="1">
      <c r="F1054" s="77"/>
      <c r="G1054" s="77"/>
      <c r="H1054" s="77"/>
    </row>
    <row r="1055" hidden="1">
      <c r="F1055" s="77"/>
      <c r="G1055" s="77"/>
      <c r="H1055" s="77"/>
    </row>
    <row r="1056" hidden="1">
      <c r="F1056" s="77"/>
      <c r="G1056" s="77"/>
      <c r="H1056" s="77"/>
    </row>
    <row r="1057" hidden="1">
      <c r="F1057" s="77"/>
      <c r="G1057" s="77"/>
      <c r="H1057" s="77"/>
    </row>
    <row r="1058" hidden="1">
      <c r="F1058" s="77"/>
      <c r="G1058" s="77"/>
      <c r="H1058" s="77"/>
    </row>
    <row r="1059" hidden="1">
      <c r="F1059" s="77"/>
      <c r="G1059" s="77"/>
      <c r="H1059" s="77"/>
    </row>
    <row r="1060" hidden="1">
      <c r="F1060" s="77"/>
      <c r="G1060" s="77"/>
      <c r="H1060" s="77"/>
    </row>
    <row r="1061" hidden="1">
      <c r="F1061" s="77"/>
      <c r="G1061" s="77"/>
      <c r="H1061" s="77"/>
    </row>
    <row r="1062" hidden="1">
      <c r="F1062" s="77"/>
      <c r="G1062" s="77"/>
      <c r="H1062" s="77"/>
    </row>
    <row r="1063" hidden="1">
      <c r="F1063" s="77"/>
      <c r="G1063" s="77"/>
      <c r="H1063" s="77"/>
    </row>
    <row r="1064" hidden="1">
      <c r="F1064" s="77"/>
      <c r="G1064" s="77"/>
      <c r="H1064" s="77"/>
    </row>
    <row r="1065" hidden="1">
      <c r="F1065" s="77"/>
      <c r="G1065" s="77"/>
      <c r="H1065" s="77"/>
    </row>
    <row r="1066" hidden="1">
      <c r="F1066" s="77"/>
      <c r="G1066" s="77"/>
      <c r="H1066" s="77"/>
    </row>
    <row r="1067" hidden="1">
      <c r="F1067" s="77"/>
      <c r="G1067" s="77"/>
      <c r="H1067" s="77"/>
    </row>
    <row r="1068" hidden="1">
      <c r="F1068" s="77"/>
      <c r="G1068" s="77"/>
      <c r="H1068" s="77"/>
    </row>
    <row r="1069" hidden="1">
      <c r="F1069" s="77"/>
      <c r="G1069" s="77"/>
      <c r="H1069" s="77"/>
    </row>
    <row r="1070" hidden="1">
      <c r="F1070" s="77"/>
      <c r="G1070" s="77"/>
      <c r="H1070" s="77"/>
    </row>
    <row r="1071" hidden="1">
      <c r="F1071" s="77"/>
      <c r="G1071" s="77"/>
      <c r="H1071" s="77"/>
    </row>
    <row r="1072" hidden="1">
      <c r="F1072" s="77"/>
      <c r="G1072" s="77"/>
      <c r="H1072" s="77"/>
    </row>
    <row r="1073" hidden="1">
      <c r="F1073" s="77"/>
      <c r="G1073" s="77"/>
      <c r="H1073" s="77"/>
    </row>
    <row r="1074" hidden="1">
      <c r="F1074" s="77"/>
      <c r="G1074" s="77"/>
      <c r="H1074" s="77"/>
    </row>
    <row r="1075" hidden="1">
      <c r="F1075" s="77"/>
      <c r="G1075" s="77"/>
      <c r="H1075" s="77"/>
    </row>
    <row r="1076" hidden="1">
      <c r="F1076" s="77"/>
      <c r="G1076" s="77"/>
      <c r="H1076" s="77"/>
    </row>
    <row r="1077" hidden="1">
      <c r="F1077" s="77"/>
      <c r="G1077" s="77"/>
      <c r="H1077" s="77"/>
    </row>
    <row r="1078" hidden="1">
      <c r="F1078" s="77"/>
      <c r="G1078" s="77"/>
      <c r="H1078" s="77"/>
    </row>
    <row r="1079" hidden="1">
      <c r="F1079" s="77"/>
      <c r="G1079" s="77"/>
      <c r="H1079" s="77"/>
    </row>
    <row r="1080" hidden="1">
      <c r="F1080" s="77"/>
      <c r="G1080" s="77"/>
      <c r="H1080" s="77"/>
    </row>
    <row r="1081" hidden="1">
      <c r="F1081" s="77"/>
      <c r="G1081" s="77"/>
      <c r="H1081" s="77"/>
    </row>
    <row r="1082" hidden="1">
      <c r="F1082" s="77"/>
      <c r="G1082" s="77"/>
      <c r="H1082" s="77"/>
    </row>
    <row r="1083" hidden="1">
      <c r="F1083" s="77"/>
      <c r="G1083" s="77"/>
      <c r="H1083" s="77"/>
    </row>
    <row r="1084" hidden="1">
      <c r="F1084" s="77"/>
      <c r="G1084" s="77"/>
      <c r="H1084" s="77"/>
    </row>
    <row r="1085" hidden="1">
      <c r="F1085" s="77"/>
      <c r="G1085" s="77"/>
      <c r="H1085" s="77"/>
    </row>
    <row r="1086" hidden="1">
      <c r="F1086" s="77"/>
      <c r="G1086" s="77"/>
      <c r="H1086" s="77"/>
    </row>
    <row r="1087" hidden="1">
      <c r="F1087" s="77"/>
      <c r="G1087" s="77"/>
      <c r="H1087" s="77"/>
    </row>
    <row r="1088" hidden="1">
      <c r="F1088" s="77"/>
      <c r="G1088" s="77"/>
      <c r="H1088" s="77"/>
    </row>
    <row r="1089" hidden="1">
      <c r="F1089" s="77"/>
      <c r="G1089" s="77"/>
      <c r="H1089" s="77"/>
    </row>
    <row r="1090" hidden="1">
      <c r="F1090" s="77"/>
      <c r="G1090" s="77"/>
      <c r="H1090" s="77"/>
    </row>
    <row r="1091" hidden="1">
      <c r="F1091" s="77"/>
      <c r="G1091" s="77"/>
      <c r="H1091" s="77"/>
    </row>
    <row r="1092" hidden="1">
      <c r="F1092" s="77"/>
      <c r="G1092" s="77"/>
      <c r="H1092" s="77"/>
    </row>
    <row r="1093" hidden="1">
      <c r="F1093" s="77"/>
      <c r="G1093" s="77"/>
      <c r="H1093" s="77"/>
    </row>
    <row r="1094" hidden="1">
      <c r="F1094" s="77"/>
      <c r="G1094" s="77"/>
      <c r="H1094" s="77"/>
    </row>
    <row r="1095" hidden="1">
      <c r="F1095" s="77"/>
      <c r="G1095" s="77"/>
      <c r="H1095" s="77"/>
    </row>
    <row r="1096" hidden="1">
      <c r="F1096" s="77"/>
      <c r="G1096" s="77"/>
      <c r="H1096" s="77"/>
    </row>
    <row r="1097" hidden="1">
      <c r="F1097" s="77"/>
      <c r="G1097" s="77"/>
      <c r="H1097" s="77"/>
    </row>
    <row r="1098" hidden="1">
      <c r="F1098" s="77"/>
      <c r="G1098" s="77"/>
      <c r="H1098" s="77"/>
    </row>
    <row r="1099" hidden="1">
      <c r="F1099" s="77"/>
      <c r="G1099" s="77"/>
      <c r="H1099" s="77"/>
    </row>
    <row r="1100" hidden="1">
      <c r="F1100" s="77"/>
      <c r="G1100" s="77"/>
      <c r="H1100" s="77"/>
    </row>
    <row r="1101" hidden="1">
      <c r="F1101" s="77"/>
      <c r="G1101" s="77"/>
      <c r="H1101" s="77"/>
    </row>
    <row r="1102" hidden="1">
      <c r="F1102" s="77"/>
      <c r="G1102" s="77"/>
      <c r="H1102" s="77"/>
    </row>
    <row r="1103" hidden="1">
      <c r="F1103" s="77"/>
      <c r="G1103" s="77"/>
      <c r="H1103" s="77"/>
    </row>
    <row r="1104" hidden="1">
      <c r="F1104" s="77"/>
      <c r="G1104" s="77"/>
      <c r="H1104" s="77"/>
    </row>
    <row r="1105" hidden="1">
      <c r="F1105" s="77"/>
      <c r="G1105" s="77"/>
      <c r="H1105" s="77"/>
    </row>
    <row r="1106" hidden="1">
      <c r="F1106" s="77"/>
      <c r="G1106" s="77"/>
      <c r="H1106" s="77"/>
    </row>
    <row r="1107" hidden="1">
      <c r="F1107" s="77"/>
      <c r="G1107" s="77"/>
      <c r="H1107" s="77"/>
    </row>
    <row r="1108" hidden="1">
      <c r="F1108" s="77"/>
      <c r="G1108" s="77"/>
      <c r="H1108" s="77"/>
    </row>
    <row r="1109" hidden="1">
      <c r="F1109" s="77"/>
      <c r="G1109" s="77"/>
      <c r="H1109" s="77"/>
    </row>
    <row r="1110" hidden="1">
      <c r="F1110" s="77"/>
      <c r="G1110" s="77"/>
      <c r="H1110" s="77"/>
    </row>
    <row r="1111" hidden="1">
      <c r="F1111" s="77"/>
      <c r="G1111" s="77"/>
      <c r="H1111" s="77"/>
    </row>
    <row r="1112" hidden="1">
      <c r="F1112" s="77"/>
      <c r="G1112" s="77"/>
      <c r="H1112" s="77"/>
    </row>
    <row r="1113" hidden="1">
      <c r="F1113" s="77"/>
      <c r="G1113" s="77"/>
      <c r="H1113" s="77"/>
    </row>
    <row r="1114" hidden="1">
      <c r="F1114" s="77"/>
      <c r="G1114" s="77"/>
      <c r="H1114" s="77"/>
    </row>
    <row r="1115" hidden="1">
      <c r="F1115" s="77"/>
      <c r="G1115" s="77"/>
      <c r="H1115" s="77"/>
    </row>
    <row r="1116" hidden="1">
      <c r="F1116" s="77"/>
      <c r="G1116" s="77"/>
      <c r="H1116" s="77"/>
    </row>
    <row r="1117" hidden="1">
      <c r="F1117" s="77"/>
      <c r="G1117" s="77"/>
      <c r="H1117" s="77"/>
    </row>
    <row r="1118" hidden="1">
      <c r="F1118" s="77"/>
      <c r="G1118" s="77"/>
      <c r="H1118" s="77"/>
    </row>
    <row r="1119" hidden="1">
      <c r="F1119" s="77"/>
      <c r="G1119" s="77"/>
      <c r="H1119" s="77"/>
    </row>
    <row r="1120" hidden="1">
      <c r="F1120" s="77"/>
      <c r="G1120" s="77"/>
      <c r="H1120" s="77"/>
    </row>
    <row r="1121" hidden="1">
      <c r="F1121" s="77"/>
      <c r="G1121" s="77"/>
      <c r="H1121" s="77"/>
    </row>
    <row r="1122" hidden="1">
      <c r="F1122" s="77"/>
      <c r="G1122" s="77"/>
      <c r="H1122" s="77"/>
    </row>
    <row r="1123" hidden="1">
      <c r="F1123" s="77"/>
      <c r="G1123" s="77"/>
      <c r="H1123" s="77"/>
    </row>
    <row r="1124" hidden="1">
      <c r="F1124" s="77"/>
      <c r="G1124" s="77"/>
      <c r="H1124" s="77"/>
    </row>
    <row r="1125" hidden="1">
      <c r="F1125" s="77"/>
      <c r="G1125" s="77"/>
      <c r="H1125" s="77"/>
    </row>
    <row r="1126" hidden="1">
      <c r="F1126" s="77"/>
      <c r="G1126" s="77"/>
      <c r="H1126" s="77"/>
    </row>
    <row r="1127" hidden="1">
      <c r="F1127" s="77"/>
      <c r="G1127" s="77"/>
      <c r="H1127" s="77"/>
    </row>
    <row r="1128" hidden="1">
      <c r="F1128" s="77"/>
      <c r="G1128" s="77"/>
      <c r="H1128" s="77"/>
    </row>
    <row r="1129" hidden="1">
      <c r="F1129" s="77"/>
      <c r="G1129" s="77"/>
      <c r="H1129" s="77"/>
    </row>
    <row r="1130" hidden="1">
      <c r="F1130" s="77"/>
      <c r="G1130" s="77"/>
      <c r="H1130" s="77"/>
    </row>
    <row r="1131" hidden="1">
      <c r="F1131" s="77"/>
      <c r="G1131" s="77"/>
      <c r="H1131" s="77"/>
    </row>
    <row r="1132" hidden="1">
      <c r="F1132" s="77"/>
      <c r="G1132" s="77"/>
      <c r="H1132" s="77"/>
    </row>
    <row r="1133" hidden="1">
      <c r="F1133" s="77"/>
      <c r="G1133" s="77"/>
      <c r="H1133" s="77"/>
    </row>
    <row r="1134" hidden="1">
      <c r="F1134" s="77"/>
      <c r="G1134" s="77"/>
      <c r="H1134" s="77"/>
    </row>
    <row r="1135" hidden="1">
      <c r="F1135" s="77"/>
      <c r="G1135" s="77"/>
      <c r="H1135" s="77"/>
    </row>
    <row r="1136" hidden="1">
      <c r="F1136" s="77"/>
      <c r="G1136" s="77"/>
      <c r="H1136" s="77"/>
    </row>
    <row r="1137" hidden="1">
      <c r="F1137" s="77"/>
      <c r="G1137" s="77"/>
      <c r="H1137" s="77"/>
    </row>
    <row r="1138" hidden="1">
      <c r="F1138" s="77"/>
      <c r="G1138" s="77"/>
      <c r="H1138" s="77"/>
    </row>
    <row r="1139" hidden="1">
      <c r="F1139" s="77"/>
      <c r="G1139" s="77"/>
      <c r="H1139" s="77"/>
    </row>
    <row r="1140" hidden="1">
      <c r="F1140" s="77"/>
      <c r="G1140" s="77"/>
      <c r="H1140" s="77"/>
    </row>
    <row r="1141" hidden="1">
      <c r="F1141" s="77"/>
      <c r="G1141" s="77"/>
      <c r="H1141" s="77"/>
    </row>
    <row r="1142" hidden="1">
      <c r="F1142" s="77"/>
      <c r="G1142" s="77"/>
      <c r="H1142" s="77"/>
    </row>
    <row r="1143" hidden="1">
      <c r="F1143" s="77"/>
      <c r="G1143" s="77"/>
      <c r="H1143" s="77"/>
    </row>
    <row r="1144" hidden="1">
      <c r="F1144" s="77"/>
      <c r="G1144" s="77"/>
      <c r="H1144" s="77"/>
    </row>
    <row r="1145" hidden="1">
      <c r="F1145" s="77"/>
      <c r="G1145" s="77"/>
      <c r="H1145" s="77"/>
    </row>
    <row r="1146" hidden="1">
      <c r="F1146" s="77"/>
      <c r="G1146" s="77"/>
      <c r="H1146" s="77"/>
    </row>
    <row r="1147" hidden="1">
      <c r="F1147" s="77"/>
      <c r="G1147" s="77"/>
      <c r="H1147" s="77"/>
    </row>
    <row r="1148" hidden="1">
      <c r="F1148" s="77"/>
      <c r="G1148" s="77"/>
      <c r="H1148" s="77"/>
    </row>
    <row r="1149" hidden="1">
      <c r="F1149" s="77"/>
      <c r="G1149" s="77"/>
      <c r="H1149" s="77"/>
    </row>
    <row r="1150" hidden="1">
      <c r="F1150" s="77"/>
      <c r="G1150" s="77"/>
      <c r="H1150" s="77"/>
    </row>
    <row r="1151" hidden="1">
      <c r="F1151" s="77"/>
      <c r="G1151" s="77"/>
      <c r="H1151" s="77"/>
    </row>
    <row r="1152" hidden="1">
      <c r="F1152" s="77"/>
      <c r="G1152" s="77"/>
      <c r="H1152" s="77"/>
    </row>
    <row r="1153" hidden="1">
      <c r="F1153" s="77"/>
      <c r="G1153" s="77"/>
      <c r="H1153" s="77"/>
    </row>
    <row r="1154" hidden="1">
      <c r="F1154" s="77"/>
      <c r="G1154" s="77"/>
      <c r="H1154" s="77"/>
    </row>
    <row r="1155" hidden="1">
      <c r="F1155" s="77"/>
      <c r="G1155" s="77"/>
      <c r="H1155" s="77"/>
    </row>
    <row r="1156" hidden="1">
      <c r="F1156" s="77"/>
      <c r="G1156" s="77"/>
      <c r="H1156" s="77"/>
    </row>
    <row r="1157" hidden="1">
      <c r="F1157" s="77"/>
      <c r="G1157" s="77"/>
      <c r="H1157" s="77"/>
    </row>
    <row r="1158" hidden="1">
      <c r="F1158" s="77"/>
      <c r="G1158" s="77"/>
      <c r="H1158" s="77"/>
    </row>
    <row r="1159" hidden="1">
      <c r="F1159" s="77"/>
      <c r="G1159" s="77"/>
      <c r="H1159" s="77"/>
    </row>
    <row r="1160" hidden="1">
      <c r="F1160" s="77"/>
      <c r="G1160" s="77"/>
      <c r="H1160" s="77"/>
    </row>
    <row r="1161" hidden="1">
      <c r="F1161" s="77"/>
      <c r="G1161" s="77"/>
      <c r="H1161" s="77"/>
    </row>
    <row r="1162" hidden="1">
      <c r="F1162" s="77"/>
      <c r="G1162" s="77"/>
      <c r="H1162" s="77"/>
    </row>
    <row r="1163" hidden="1">
      <c r="F1163" s="77"/>
      <c r="G1163" s="77"/>
      <c r="H1163" s="77"/>
    </row>
    <row r="1164" hidden="1">
      <c r="F1164" s="77"/>
      <c r="G1164" s="77"/>
      <c r="H1164" s="77"/>
    </row>
    <row r="1165" hidden="1">
      <c r="F1165" s="77"/>
      <c r="G1165" s="77"/>
      <c r="H1165" s="77"/>
    </row>
    <row r="1166" hidden="1">
      <c r="F1166" s="77"/>
      <c r="G1166" s="77"/>
      <c r="H1166" s="77"/>
    </row>
    <row r="1167" hidden="1">
      <c r="F1167" s="77"/>
      <c r="G1167" s="77"/>
      <c r="H1167" s="77"/>
    </row>
    <row r="1168" hidden="1">
      <c r="F1168" s="77"/>
      <c r="G1168" s="77"/>
      <c r="H1168" s="77"/>
    </row>
    <row r="1169" hidden="1">
      <c r="F1169" s="77"/>
      <c r="G1169" s="77"/>
      <c r="H1169" s="77"/>
    </row>
    <row r="1170" hidden="1">
      <c r="F1170" s="77"/>
      <c r="G1170" s="77"/>
      <c r="H1170" s="77"/>
    </row>
    <row r="1171" hidden="1">
      <c r="F1171" s="77"/>
      <c r="G1171" s="77"/>
      <c r="H1171" s="77"/>
    </row>
    <row r="1172" hidden="1">
      <c r="F1172" s="77"/>
      <c r="G1172" s="77"/>
      <c r="H1172" s="77"/>
    </row>
    <row r="1173" hidden="1">
      <c r="F1173" s="77"/>
      <c r="G1173" s="77"/>
      <c r="H1173" s="77"/>
    </row>
    <row r="1174" hidden="1">
      <c r="F1174" s="77"/>
      <c r="G1174" s="77"/>
      <c r="H1174" s="77"/>
    </row>
    <row r="1175" hidden="1">
      <c r="F1175" s="77"/>
      <c r="G1175" s="77"/>
      <c r="H1175" s="77"/>
    </row>
    <row r="1176" hidden="1">
      <c r="F1176" s="77"/>
      <c r="G1176" s="77"/>
      <c r="H1176" s="77"/>
    </row>
    <row r="1177" hidden="1">
      <c r="F1177" s="77"/>
      <c r="G1177" s="77"/>
      <c r="H1177" s="77"/>
    </row>
    <row r="1178" hidden="1">
      <c r="F1178" s="77"/>
      <c r="G1178" s="77"/>
      <c r="H1178" s="77"/>
    </row>
    <row r="1179" hidden="1">
      <c r="F1179" s="77"/>
      <c r="G1179" s="77"/>
      <c r="H1179" s="77"/>
    </row>
    <row r="1180" hidden="1">
      <c r="F1180" s="77"/>
      <c r="G1180" s="77"/>
      <c r="H1180" s="77"/>
    </row>
    <row r="1181" hidden="1">
      <c r="F1181" s="77"/>
      <c r="G1181" s="77"/>
      <c r="H1181" s="77"/>
    </row>
    <row r="1182" hidden="1">
      <c r="F1182" s="77"/>
      <c r="G1182" s="77"/>
      <c r="H1182" s="77"/>
    </row>
    <row r="1183" hidden="1">
      <c r="F1183" s="77"/>
      <c r="G1183" s="77"/>
      <c r="H1183" s="77"/>
    </row>
    <row r="1184" hidden="1">
      <c r="F1184" s="77"/>
      <c r="G1184" s="77"/>
      <c r="H1184" s="77"/>
    </row>
    <row r="1185" hidden="1">
      <c r="F1185" s="77"/>
      <c r="G1185" s="77"/>
      <c r="H1185" s="77"/>
    </row>
    <row r="1186" hidden="1">
      <c r="F1186" s="77"/>
      <c r="G1186" s="77"/>
      <c r="H1186" s="77"/>
    </row>
    <row r="1187" hidden="1">
      <c r="F1187" s="77"/>
      <c r="G1187" s="77"/>
      <c r="H1187" s="77"/>
    </row>
    <row r="1188" hidden="1">
      <c r="F1188" s="77"/>
      <c r="G1188" s="77"/>
      <c r="H1188" s="77"/>
    </row>
    <row r="1189" hidden="1">
      <c r="F1189" s="77"/>
      <c r="G1189" s="77"/>
      <c r="H1189" s="77"/>
    </row>
    <row r="1190" hidden="1">
      <c r="F1190" s="77"/>
      <c r="G1190" s="77"/>
      <c r="H1190" s="77"/>
    </row>
    <row r="1191" hidden="1">
      <c r="F1191" s="77"/>
      <c r="G1191" s="77"/>
      <c r="H1191" s="77"/>
    </row>
    <row r="1192" hidden="1">
      <c r="F1192" s="77"/>
      <c r="G1192" s="77"/>
      <c r="H1192" s="77"/>
    </row>
    <row r="1193" hidden="1">
      <c r="F1193" s="77"/>
      <c r="G1193" s="77"/>
      <c r="H1193" s="77"/>
    </row>
    <row r="1194" hidden="1">
      <c r="F1194" s="77"/>
      <c r="G1194" s="77"/>
      <c r="H1194" s="77"/>
    </row>
    <row r="1195" hidden="1">
      <c r="F1195" s="77"/>
      <c r="G1195" s="77"/>
      <c r="H1195" s="77"/>
    </row>
    <row r="1196" hidden="1">
      <c r="F1196" s="77"/>
      <c r="G1196" s="77"/>
      <c r="H1196" s="77"/>
    </row>
    <row r="1197" hidden="1">
      <c r="F1197" s="77"/>
      <c r="G1197" s="77"/>
      <c r="H1197" s="77"/>
    </row>
    <row r="1198" hidden="1">
      <c r="F1198" s="77"/>
      <c r="G1198" s="77"/>
      <c r="H1198" s="77"/>
    </row>
    <row r="1199" hidden="1">
      <c r="F1199" s="77"/>
      <c r="G1199" s="77"/>
      <c r="H1199" s="77"/>
    </row>
    <row r="1200" hidden="1">
      <c r="F1200" s="77"/>
      <c r="G1200" s="77"/>
      <c r="H1200" s="77"/>
    </row>
    <row r="1201" hidden="1">
      <c r="F1201" s="77"/>
      <c r="G1201" s="77"/>
      <c r="H1201" s="77"/>
    </row>
    <row r="1202" hidden="1">
      <c r="F1202" s="77"/>
      <c r="G1202" s="77"/>
      <c r="H1202" s="77"/>
    </row>
    <row r="1203" hidden="1">
      <c r="F1203" s="77"/>
      <c r="G1203" s="77"/>
      <c r="H1203" s="77"/>
    </row>
    <row r="1204" hidden="1">
      <c r="F1204" s="77"/>
      <c r="G1204" s="77"/>
      <c r="H1204" s="77"/>
    </row>
    <row r="1205" hidden="1">
      <c r="F1205" s="77"/>
      <c r="G1205" s="77"/>
      <c r="H1205" s="77"/>
    </row>
    <row r="1206" hidden="1">
      <c r="F1206" s="77"/>
      <c r="G1206" s="77"/>
      <c r="H1206" s="77"/>
    </row>
    <row r="1207" hidden="1">
      <c r="F1207" s="77"/>
      <c r="G1207" s="77"/>
      <c r="H1207" s="77"/>
    </row>
    <row r="1208" hidden="1">
      <c r="F1208" s="77"/>
      <c r="G1208" s="77"/>
      <c r="H1208" s="77"/>
    </row>
    <row r="1209" hidden="1">
      <c r="F1209" s="77"/>
      <c r="G1209" s="77"/>
      <c r="H1209" s="77"/>
    </row>
    <row r="1210" hidden="1">
      <c r="F1210" s="77"/>
      <c r="G1210" s="77"/>
      <c r="H1210" s="77"/>
    </row>
    <row r="1211" hidden="1">
      <c r="F1211" s="77"/>
      <c r="G1211" s="77"/>
      <c r="H1211" s="77"/>
    </row>
    <row r="1212" hidden="1">
      <c r="F1212" s="77"/>
      <c r="G1212" s="77"/>
      <c r="H1212" s="77"/>
    </row>
    <row r="1213" hidden="1">
      <c r="F1213" s="77"/>
      <c r="G1213" s="77"/>
      <c r="H1213" s="77"/>
    </row>
    <row r="1214" hidden="1">
      <c r="F1214" s="77"/>
      <c r="G1214" s="77"/>
      <c r="H1214" s="77"/>
    </row>
    <row r="1215" hidden="1">
      <c r="F1215" s="77"/>
      <c r="G1215" s="77"/>
      <c r="H1215" s="77"/>
    </row>
    <row r="1216" hidden="1">
      <c r="F1216" s="77"/>
      <c r="G1216" s="77"/>
      <c r="H1216" s="77"/>
    </row>
    <row r="1217" hidden="1">
      <c r="F1217" s="77"/>
      <c r="G1217" s="77"/>
      <c r="H1217" s="77"/>
    </row>
    <row r="1218" hidden="1">
      <c r="F1218" s="77"/>
      <c r="G1218" s="77"/>
      <c r="H1218" s="77"/>
    </row>
    <row r="1219" hidden="1">
      <c r="F1219" s="77"/>
      <c r="G1219" s="77"/>
      <c r="H1219" s="77"/>
    </row>
    <row r="1220" hidden="1">
      <c r="F1220" s="77"/>
      <c r="G1220" s="77"/>
      <c r="H1220" s="77"/>
    </row>
    <row r="1221" hidden="1">
      <c r="F1221" s="77"/>
      <c r="G1221" s="77"/>
      <c r="H1221" s="77"/>
    </row>
    <row r="1222" hidden="1">
      <c r="F1222" s="77"/>
      <c r="G1222" s="77"/>
      <c r="H1222" s="77"/>
    </row>
    <row r="1223" hidden="1">
      <c r="F1223" s="77"/>
      <c r="G1223" s="77"/>
      <c r="H1223" s="77"/>
    </row>
    <row r="1224" hidden="1">
      <c r="F1224" s="77"/>
      <c r="G1224" s="77"/>
      <c r="H1224" s="77"/>
    </row>
    <row r="1225" hidden="1">
      <c r="F1225" s="77"/>
      <c r="G1225" s="77"/>
      <c r="H1225" s="77"/>
    </row>
    <row r="1226" hidden="1">
      <c r="F1226" s="77"/>
      <c r="G1226" s="77"/>
      <c r="H1226" s="77"/>
    </row>
    <row r="1227" hidden="1">
      <c r="F1227" s="77"/>
      <c r="G1227" s="77"/>
      <c r="H1227" s="77"/>
    </row>
    <row r="1228" hidden="1">
      <c r="F1228" s="77"/>
      <c r="G1228" s="77"/>
      <c r="H1228" s="77"/>
    </row>
    <row r="1229" hidden="1">
      <c r="F1229" s="77"/>
      <c r="G1229" s="77"/>
      <c r="H1229" s="77"/>
    </row>
    <row r="1230" hidden="1">
      <c r="F1230" s="77"/>
      <c r="G1230" s="77"/>
      <c r="H1230" s="77"/>
    </row>
    <row r="1231" hidden="1">
      <c r="F1231" s="77"/>
      <c r="G1231" s="77"/>
      <c r="H1231" s="77"/>
    </row>
    <row r="1232" hidden="1">
      <c r="F1232" s="77"/>
      <c r="G1232" s="77"/>
      <c r="H1232" s="77"/>
    </row>
    <row r="1233" hidden="1">
      <c r="F1233" s="77"/>
      <c r="G1233" s="77"/>
      <c r="H1233" s="77"/>
    </row>
    <row r="1234" hidden="1">
      <c r="F1234" s="77"/>
      <c r="G1234" s="77"/>
      <c r="H1234" s="77"/>
    </row>
    <row r="1235" hidden="1">
      <c r="F1235" s="77"/>
      <c r="G1235" s="77"/>
      <c r="H1235" s="77"/>
    </row>
    <row r="1236" hidden="1">
      <c r="F1236" s="77"/>
      <c r="G1236" s="77"/>
      <c r="H1236" s="77"/>
    </row>
    <row r="1237" hidden="1">
      <c r="F1237" s="77"/>
      <c r="G1237" s="77"/>
      <c r="H1237" s="77"/>
    </row>
    <row r="1238" hidden="1">
      <c r="F1238" s="77"/>
      <c r="G1238" s="77"/>
      <c r="H1238" s="77"/>
    </row>
    <row r="1239" hidden="1">
      <c r="F1239" s="77"/>
      <c r="G1239" s="77"/>
      <c r="H1239" s="77"/>
    </row>
    <row r="1240" hidden="1">
      <c r="F1240" s="77"/>
      <c r="G1240" s="77"/>
      <c r="H1240" s="77"/>
    </row>
    <row r="1241" hidden="1">
      <c r="F1241" s="77"/>
      <c r="G1241" s="77"/>
      <c r="H1241" s="77"/>
    </row>
    <row r="1242" hidden="1">
      <c r="F1242" s="77"/>
      <c r="G1242" s="77"/>
      <c r="H1242" s="77"/>
    </row>
    <row r="1243" hidden="1">
      <c r="F1243" s="77"/>
      <c r="G1243" s="77"/>
      <c r="H1243" s="77"/>
    </row>
    <row r="1244" hidden="1">
      <c r="F1244" s="77"/>
      <c r="G1244" s="77"/>
      <c r="H1244" s="77"/>
    </row>
    <row r="1245" hidden="1">
      <c r="F1245" s="77"/>
      <c r="G1245" s="77"/>
      <c r="H1245" s="77"/>
    </row>
    <row r="1246" hidden="1">
      <c r="F1246" s="77"/>
      <c r="G1246" s="77"/>
      <c r="H1246" s="77"/>
    </row>
    <row r="1247" hidden="1">
      <c r="F1247" s="77"/>
      <c r="G1247" s="77"/>
      <c r="H1247" s="77"/>
    </row>
    <row r="1248" hidden="1">
      <c r="F1248" s="77"/>
      <c r="G1248" s="77"/>
      <c r="H1248" s="77"/>
    </row>
    <row r="1249" hidden="1">
      <c r="F1249" s="77"/>
      <c r="G1249" s="77"/>
      <c r="H1249" s="77"/>
    </row>
    <row r="1250" hidden="1">
      <c r="F1250" s="77"/>
      <c r="G1250" s="77"/>
      <c r="H1250" s="77"/>
    </row>
    <row r="1251" hidden="1">
      <c r="F1251" s="77"/>
      <c r="G1251" s="77"/>
      <c r="H1251" s="77"/>
    </row>
    <row r="1252" hidden="1">
      <c r="F1252" s="77"/>
      <c r="G1252" s="77"/>
      <c r="H1252" s="77"/>
    </row>
    <row r="1253" hidden="1">
      <c r="F1253" s="77"/>
      <c r="G1253" s="77"/>
      <c r="H1253" s="77"/>
    </row>
    <row r="1254" hidden="1">
      <c r="F1254" s="77"/>
      <c r="G1254" s="77"/>
      <c r="H1254" s="77"/>
    </row>
    <row r="1255" hidden="1">
      <c r="F1255" s="77"/>
      <c r="G1255" s="77"/>
      <c r="H1255" s="77"/>
    </row>
    <row r="1256" hidden="1">
      <c r="F1256" s="77"/>
      <c r="G1256" s="77"/>
      <c r="H1256" s="77"/>
    </row>
    <row r="1257" hidden="1">
      <c r="F1257" s="77"/>
      <c r="G1257" s="77"/>
      <c r="H1257" s="77"/>
    </row>
    <row r="1258" hidden="1">
      <c r="F1258" s="77"/>
      <c r="G1258" s="77"/>
      <c r="H1258" s="77"/>
    </row>
    <row r="1259" hidden="1">
      <c r="F1259" s="77"/>
      <c r="G1259" s="77"/>
      <c r="H1259" s="77"/>
    </row>
    <row r="1260" hidden="1">
      <c r="F1260" s="77"/>
      <c r="G1260" s="77"/>
      <c r="H1260" s="77"/>
    </row>
    <row r="1261" hidden="1">
      <c r="F1261" s="77"/>
      <c r="G1261" s="77"/>
      <c r="H1261" s="77"/>
    </row>
    <row r="1262" hidden="1">
      <c r="F1262" s="77"/>
      <c r="G1262" s="77"/>
      <c r="H1262" s="77"/>
    </row>
    <row r="1263" hidden="1">
      <c r="F1263" s="77"/>
      <c r="G1263" s="77"/>
      <c r="H1263" s="77"/>
    </row>
    <row r="1264" hidden="1">
      <c r="F1264" s="77"/>
      <c r="G1264" s="77"/>
      <c r="H1264" s="77"/>
    </row>
    <row r="1265" hidden="1">
      <c r="F1265" s="77"/>
      <c r="G1265" s="77"/>
      <c r="H1265" s="77"/>
    </row>
    <row r="1266" hidden="1">
      <c r="F1266" s="77"/>
      <c r="G1266" s="77"/>
      <c r="H1266" s="77"/>
    </row>
    <row r="1267" hidden="1">
      <c r="F1267" s="77"/>
      <c r="G1267" s="77"/>
      <c r="H1267" s="77"/>
    </row>
    <row r="1268" hidden="1">
      <c r="F1268" s="77"/>
      <c r="G1268" s="77"/>
      <c r="H1268" s="77"/>
    </row>
    <row r="1269" hidden="1">
      <c r="F1269" s="77"/>
      <c r="G1269" s="77"/>
      <c r="H1269" s="77"/>
    </row>
    <row r="1270" hidden="1">
      <c r="F1270" s="77"/>
      <c r="G1270" s="77"/>
      <c r="H1270" s="77"/>
    </row>
    <row r="1271" hidden="1">
      <c r="F1271" s="77"/>
      <c r="G1271" s="77"/>
      <c r="H1271" s="77"/>
    </row>
    <row r="1272" hidden="1">
      <c r="F1272" s="77"/>
      <c r="G1272" s="77"/>
      <c r="H1272" s="77"/>
    </row>
    <row r="1273" hidden="1">
      <c r="F1273" s="77"/>
      <c r="G1273" s="77"/>
      <c r="H1273" s="77"/>
    </row>
    <row r="1274" hidden="1">
      <c r="F1274" s="77"/>
      <c r="G1274" s="77"/>
      <c r="H1274" s="77"/>
    </row>
    <row r="1275" hidden="1">
      <c r="F1275" s="77"/>
      <c r="G1275" s="77"/>
      <c r="H1275" s="77"/>
    </row>
    <row r="1276" hidden="1">
      <c r="F1276" s="77"/>
      <c r="G1276" s="77"/>
      <c r="H1276" s="77"/>
    </row>
    <row r="1277" hidden="1">
      <c r="F1277" s="77"/>
      <c r="G1277" s="77"/>
      <c r="H1277" s="77"/>
    </row>
    <row r="1278" hidden="1">
      <c r="F1278" s="77"/>
      <c r="G1278" s="77"/>
      <c r="H1278" s="77"/>
    </row>
    <row r="1279" hidden="1">
      <c r="F1279" s="77"/>
      <c r="G1279" s="77"/>
      <c r="H1279" s="77"/>
    </row>
    <row r="1280" hidden="1">
      <c r="F1280" s="77"/>
      <c r="G1280" s="77"/>
      <c r="H1280" s="77"/>
    </row>
    <row r="1281" hidden="1">
      <c r="F1281" s="77"/>
      <c r="G1281" s="77"/>
      <c r="H1281" s="77"/>
    </row>
    <row r="1282" hidden="1">
      <c r="F1282" s="77"/>
      <c r="G1282" s="77"/>
      <c r="H1282" s="77"/>
    </row>
    <row r="1283" hidden="1">
      <c r="F1283" s="77"/>
      <c r="G1283" s="77"/>
      <c r="H1283" s="77"/>
    </row>
    <row r="1284" hidden="1">
      <c r="F1284" s="77"/>
      <c r="G1284" s="77"/>
      <c r="H1284" s="77"/>
    </row>
    <row r="1285" hidden="1">
      <c r="F1285" s="77"/>
      <c r="G1285" s="77"/>
      <c r="H1285" s="77"/>
    </row>
    <row r="1286" hidden="1">
      <c r="F1286" s="77"/>
      <c r="G1286" s="77"/>
      <c r="H1286" s="77"/>
    </row>
    <row r="1287" hidden="1">
      <c r="F1287" s="77"/>
      <c r="G1287" s="77"/>
      <c r="H1287" s="77"/>
    </row>
    <row r="1288" hidden="1">
      <c r="F1288" s="77"/>
      <c r="G1288" s="77"/>
      <c r="H1288" s="77"/>
    </row>
    <row r="1289" hidden="1">
      <c r="F1289" s="77"/>
      <c r="G1289" s="77"/>
      <c r="H1289" s="77"/>
    </row>
    <row r="1290" hidden="1">
      <c r="F1290" s="77"/>
      <c r="G1290" s="77"/>
      <c r="H1290" s="77"/>
    </row>
    <row r="1291" hidden="1">
      <c r="F1291" s="77"/>
      <c r="G1291" s="77"/>
      <c r="H1291" s="77"/>
    </row>
    <row r="1292" hidden="1">
      <c r="F1292" s="77"/>
      <c r="G1292" s="77"/>
      <c r="H1292" s="77"/>
    </row>
    <row r="1293" hidden="1">
      <c r="F1293" s="77"/>
      <c r="G1293" s="77"/>
      <c r="H1293" s="77"/>
    </row>
    <row r="1294" hidden="1">
      <c r="F1294" s="77"/>
      <c r="G1294" s="77"/>
      <c r="H1294" s="77"/>
    </row>
    <row r="1295" hidden="1">
      <c r="F1295" s="77"/>
      <c r="G1295" s="77"/>
      <c r="H1295" s="77"/>
    </row>
    <row r="1296" hidden="1">
      <c r="F1296" s="77"/>
      <c r="G1296" s="77"/>
      <c r="H1296" s="77"/>
    </row>
    <row r="1297" hidden="1">
      <c r="F1297" s="77"/>
      <c r="G1297" s="77"/>
      <c r="H1297" s="77"/>
    </row>
    <row r="1298" hidden="1">
      <c r="F1298" s="77"/>
      <c r="G1298" s="77"/>
      <c r="H1298" s="77"/>
    </row>
    <row r="1299" hidden="1">
      <c r="F1299" s="77"/>
      <c r="G1299" s="77"/>
      <c r="H1299" s="77"/>
    </row>
    <row r="1300" hidden="1">
      <c r="F1300" s="77"/>
      <c r="G1300" s="77"/>
      <c r="H1300" s="77"/>
    </row>
    <row r="1301" hidden="1">
      <c r="F1301" s="77"/>
      <c r="G1301" s="77"/>
      <c r="H1301" s="77"/>
    </row>
    <row r="1302" hidden="1">
      <c r="F1302" s="77"/>
      <c r="G1302" s="77"/>
      <c r="H1302" s="77"/>
    </row>
    <row r="1303" hidden="1">
      <c r="F1303" s="77"/>
      <c r="G1303" s="77"/>
      <c r="H1303" s="77"/>
    </row>
    <row r="1304" hidden="1">
      <c r="F1304" s="77"/>
      <c r="G1304" s="77"/>
      <c r="H1304" s="77"/>
    </row>
    <row r="1305" hidden="1">
      <c r="F1305" s="77"/>
      <c r="G1305" s="77"/>
      <c r="H1305" s="77"/>
    </row>
    <row r="1306" hidden="1">
      <c r="F1306" s="77"/>
      <c r="G1306" s="77"/>
      <c r="H1306" s="77"/>
    </row>
    <row r="1307" hidden="1">
      <c r="F1307" s="77"/>
      <c r="G1307" s="77"/>
      <c r="H1307" s="77"/>
    </row>
    <row r="1308" hidden="1">
      <c r="F1308" s="77"/>
      <c r="G1308" s="77"/>
      <c r="H1308" s="77"/>
    </row>
    <row r="1309" hidden="1">
      <c r="F1309" s="77"/>
      <c r="G1309" s="77"/>
      <c r="H1309" s="77"/>
    </row>
    <row r="1310" hidden="1">
      <c r="F1310" s="77"/>
      <c r="G1310" s="77"/>
      <c r="H1310" s="77"/>
    </row>
    <row r="1311" hidden="1">
      <c r="F1311" s="77"/>
      <c r="G1311" s="77"/>
      <c r="H1311" s="77"/>
    </row>
    <row r="1312" hidden="1">
      <c r="F1312" s="77"/>
      <c r="G1312" s="77"/>
      <c r="H1312" s="77"/>
    </row>
    <row r="1313" hidden="1">
      <c r="F1313" s="77"/>
      <c r="G1313" s="77"/>
      <c r="H1313" s="77"/>
    </row>
    <row r="1314" hidden="1">
      <c r="F1314" s="77"/>
      <c r="G1314" s="77"/>
      <c r="H1314" s="77"/>
    </row>
    <row r="1315" hidden="1">
      <c r="F1315" s="77"/>
      <c r="G1315" s="77"/>
      <c r="H1315" s="77"/>
    </row>
    <row r="1316" hidden="1">
      <c r="F1316" s="77"/>
      <c r="G1316" s="77"/>
      <c r="H1316" s="77"/>
    </row>
    <row r="1317" hidden="1">
      <c r="F1317" s="77"/>
      <c r="G1317" s="77"/>
      <c r="H1317" s="77"/>
    </row>
    <row r="1318" hidden="1">
      <c r="F1318" s="77"/>
      <c r="G1318" s="77"/>
      <c r="H1318" s="77"/>
    </row>
    <row r="1319" hidden="1">
      <c r="F1319" s="77"/>
      <c r="G1319" s="77"/>
      <c r="H1319" s="77"/>
    </row>
    <row r="1320" hidden="1">
      <c r="F1320" s="77"/>
      <c r="G1320" s="77"/>
      <c r="H1320" s="77"/>
    </row>
    <row r="1321" hidden="1">
      <c r="F1321" s="77"/>
      <c r="G1321" s="77"/>
      <c r="H1321" s="77"/>
    </row>
    <row r="1322" hidden="1">
      <c r="F1322" s="77"/>
      <c r="G1322" s="77"/>
      <c r="H1322" s="77"/>
    </row>
    <row r="1323" hidden="1">
      <c r="F1323" s="77"/>
      <c r="G1323" s="77"/>
      <c r="H1323" s="77"/>
    </row>
    <row r="1324" hidden="1">
      <c r="F1324" s="77"/>
      <c r="G1324" s="77"/>
      <c r="H1324" s="77"/>
    </row>
    <row r="1325" hidden="1">
      <c r="F1325" s="77"/>
      <c r="G1325" s="77"/>
      <c r="H1325" s="77"/>
    </row>
    <row r="1326" hidden="1">
      <c r="F1326" s="77"/>
      <c r="G1326" s="77"/>
      <c r="H1326" s="77"/>
    </row>
    <row r="1327" hidden="1">
      <c r="F1327" s="77"/>
      <c r="G1327" s="77"/>
      <c r="H1327" s="77"/>
    </row>
    <row r="1328" hidden="1">
      <c r="F1328" s="77"/>
      <c r="G1328" s="77"/>
      <c r="H1328" s="77"/>
    </row>
    <row r="1329" hidden="1">
      <c r="F1329" s="77"/>
      <c r="G1329" s="77"/>
      <c r="H1329" s="77"/>
    </row>
    <row r="1330" hidden="1">
      <c r="F1330" s="77"/>
      <c r="G1330" s="77"/>
      <c r="H1330" s="77"/>
    </row>
    <row r="1331" hidden="1">
      <c r="F1331" s="77"/>
      <c r="G1331" s="77"/>
      <c r="H1331" s="77"/>
    </row>
    <row r="1332" hidden="1">
      <c r="F1332" s="77"/>
      <c r="G1332" s="77"/>
      <c r="H1332" s="77"/>
    </row>
    <row r="1333" hidden="1">
      <c r="F1333" s="77"/>
      <c r="G1333" s="77"/>
      <c r="H1333" s="77"/>
    </row>
    <row r="1334" hidden="1">
      <c r="F1334" s="77"/>
      <c r="G1334" s="77"/>
      <c r="H1334" s="77"/>
    </row>
    <row r="1335" hidden="1">
      <c r="F1335" s="77"/>
      <c r="G1335" s="77"/>
      <c r="H1335" s="77"/>
    </row>
    <row r="1336" hidden="1">
      <c r="F1336" s="77"/>
      <c r="G1336" s="77"/>
      <c r="H1336" s="77"/>
    </row>
    <row r="1337" hidden="1">
      <c r="F1337" s="77"/>
      <c r="G1337" s="77"/>
      <c r="H1337" s="77"/>
    </row>
    <row r="1338" hidden="1">
      <c r="F1338" s="77"/>
      <c r="G1338" s="77"/>
      <c r="H1338" s="77"/>
    </row>
    <row r="1339" hidden="1">
      <c r="F1339" s="77"/>
      <c r="G1339" s="77"/>
      <c r="H1339" s="77"/>
    </row>
    <row r="1340" hidden="1">
      <c r="F1340" s="77"/>
      <c r="G1340" s="77"/>
      <c r="H1340" s="77"/>
    </row>
    <row r="1341" hidden="1">
      <c r="F1341" s="77"/>
      <c r="G1341" s="77"/>
      <c r="H1341" s="77"/>
    </row>
    <row r="1342" hidden="1">
      <c r="F1342" s="77"/>
      <c r="G1342" s="77"/>
      <c r="H1342" s="77"/>
    </row>
    <row r="1343" hidden="1">
      <c r="F1343" s="77"/>
      <c r="G1343" s="77"/>
      <c r="H1343" s="77"/>
    </row>
    <row r="1344" hidden="1">
      <c r="F1344" s="77"/>
      <c r="G1344" s="77"/>
      <c r="H1344" s="77"/>
    </row>
    <row r="1345" hidden="1">
      <c r="F1345" s="77"/>
      <c r="G1345" s="77"/>
      <c r="H1345" s="77"/>
    </row>
    <row r="1346" hidden="1">
      <c r="F1346" s="77"/>
      <c r="G1346" s="77"/>
      <c r="H1346" s="77"/>
    </row>
    <row r="1347" hidden="1">
      <c r="F1347" s="77"/>
      <c r="G1347" s="77"/>
      <c r="H1347" s="77"/>
    </row>
    <row r="1348" hidden="1">
      <c r="F1348" s="77"/>
      <c r="G1348" s="77"/>
      <c r="H1348" s="77"/>
    </row>
    <row r="1349" hidden="1">
      <c r="F1349" s="77"/>
      <c r="G1349" s="77"/>
      <c r="H1349" s="77"/>
    </row>
    <row r="1350" hidden="1">
      <c r="F1350" s="77"/>
      <c r="G1350" s="77"/>
      <c r="H1350" s="77"/>
    </row>
    <row r="1351" hidden="1">
      <c r="F1351" s="77"/>
      <c r="G1351" s="77"/>
      <c r="H1351" s="77"/>
    </row>
    <row r="1352" hidden="1">
      <c r="F1352" s="77"/>
      <c r="G1352" s="77"/>
      <c r="H1352" s="77"/>
    </row>
    <row r="1353" hidden="1">
      <c r="F1353" s="77"/>
      <c r="G1353" s="77"/>
      <c r="H1353" s="77"/>
    </row>
    <row r="1354" hidden="1">
      <c r="F1354" s="77"/>
      <c r="G1354" s="77"/>
      <c r="H1354" s="77"/>
    </row>
    <row r="1355" hidden="1">
      <c r="F1355" s="77"/>
      <c r="G1355" s="77"/>
      <c r="H1355" s="77"/>
    </row>
    <row r="1356" hidden="1">
      <c r="F1356" s="77"/>
      <c r="G1356" s="77"/>
      <c r="H1356" s="77"/>
    </row>
    <row r="1357" hidden="1">
      <c r="F1357" s="77"/>
      <c r="G1357" s="77"/>
      <c r="H1357" s="77"/>
    </row>
    <row r="1358" hidden="1">
      <c r="F1358" s="77"/>
      <c r="G1358" s="77"/>
      <c r="H1358" s="77"/>
    </row>
    <row r="1359" hidden="1">
      <c r="F1359" s="77"/>
      <c r="G1359" s="77"/>
      <c r="H1359" s="77"/>
    </row>
    <row r="1360" hidden="1">
      <c r="F1360" s="77"/>
      <c r="G1360" s="77"/>
      <c r="H1360" s="77"/>
    </row>
    <row r="1361" hidden="1">
      <c r="F1361" s="77"/>
      <c r="G1361" s="77"/>
      <c r="H1361" s="77"/>
    </row>
    <row r="1362" hidden="1">
      <c r="F1362" s="77"/>
      <c r="G1362" s="77"/>
      <c r="H1362" s="77"/>
    </row>
    <row r="1363" hidden="1">
      <c r="F1363" s="77"/>
      <c r="G1363" s="77"/>
      <c r="H1363" s="77"/>
    </row>
    <row r="1364" hidden="1">
      <c r="F1364" s="77"/>
      <c r="G1364" s="77"/>
      <c r="H1364" s="77"/>
    </row>
    <row r="1365" hidden="1">
      <c r="F1365" s="77"/>
      <c r="G1365" s="77"/>
      <c r="H1365" s="77"/>
    </row>
    <row r="1366" hidden="1">
      <c r="F1366" s="77"/>
      <c r="G1366" s="77"/>
      <c r="H1366" s="77"/>
    </row>
    <row r="1367" hidden="1">
      <c r="F1367" s="77"/>
      <c r="G1367" s="77"/>
      <c r="H1367" s="77"/>
    </row>
    <row r="1368" hidden="1">
      <c r="F1368" s="77"/>
      <c r="G1368" s="77"/>
      <c r="H1368" s="77"/>
    </row>
    <row r="1369" hidden="1">
      <c r="F1369" s="77"/>
      <c r="G1369" s="77"/>
      <c r="H1369" s="77"/>
    </row>
    <row r="1370" hidden="1">
      <c r="F1370" s="77"/>
      <c r="G1370" s="77"/>
      <c r="H1370" s="77"/>
    </row>
    <row r="1371" hidden="1">
      <c r="F1371" s="77"/>
      <c r="G1371" s="77"/>
      <c r="H1371" s="77"/>
    </row>
    <row r="1372" hidden="1">
      <c r="F1372" s="77"/>
      <c r="G1372" s="77"/>
      <c r="H1372" s="77"/>
    </row>
    <row r="1373" hidden="1">
      <c r="F1373" s="77"/>
      <c r="G1373" s="77"/>
      <c r="H1373" s="77"/>
    </row>
    <row r="1374" hidden="1">
      <c r="F1374" s="77"/>
      <c r="G1374" s="77"/>
      <c r="H1374" s="77"/>
    </row>
    <row r="1375" hidden="1">
      <c r="F1375" s="77"/>
      <c r="G1375" s="77"/>
      <c r="H1375" s="77"/>
    </row>
    <row r="1376" hidden="1">
      <c r="F1376" s="77"/>
      <c r="G1376" s="77"/>
      <c r="H1376" s="77"/>
    </row>
    <row r="1377" hidden="1">
      <c r="F1377" s="77"/>
      <c r="G1377" s="77"/>
      <c r="H1377" s="77"/>
    </row>
    <row r="1378" hidden="1">
      <c r="F1378" s="77"/>
      <c r="G1378" s="77"/>
      <c r="H1378" s="77"/>
    </row>
    <row r="1379" hidden="1">
      <c r="F1379" s="77"/>
      <c r="G1379" s="77"/>
      <c r="H1379" s="77"/>
    </row>
    <row r="1380" hidden="1">
      <c r="F1380" s="77"/>
      <c r="G1380" s="77"/>
      <c r="H1380" s="77"/>
    </row>
    <row r="1381" hidden="1">
      <c r="F1381" s="77"/>
      <c r="G1381" s="77"/>
      <c r="H1381" s="77"/>
    </row>
    <row r="1382" hidden="1">
      <c r="F1382" s="77"/>
      <c r="G1382" s="77"/>
      <c r="H1382" s="77"/>
    </row>
    <row r="1383" hidden="1">
      <c r="F1383" s="77"/>
      <c r="G1383" s="77"/>
      <c r="H1383" s="77"/>
    </row>
    <row r="1384" hidden="1">
      <c r="F1384" s="77"/>
      <c r="G1384" s="77"/>
      <c r="H1384" s="77"/>
    </row>
    <row r="1385" hidden="1">
      <c r="F1385" s="77"/>
      <c r="G1385" s="77"/>
      <c r="H1385" s="77"/>
    </row>
    <row r="1386" hidden="1">
      <c r="F1386" s="77"/>
      <c r="G1386" s="77"/>
      <c r="H1386" s="77"/>
    </row>
    <row r="1387" hidden="1">
      <c r="F1387" s="77"/>
      <c r="G1387" s="77"/>
      <c r="H1387" s="77"/>
    </row>
    <row r="1388" hidden="1">
      <c r="F1388" s="77"/>
      <c r="G1388" s="77"/>
      <c r="H1388" s="77"/>
    </row>
    <row r="1389" hidden="1">
      <c r="F1389" s="77"/>
      <c r="G1389" s="77"/>
      <c r="H1389" s="77"/>
    </row>
    <row r="1390" hidden="1">
      <c r="F1390" s="77"/>
      <c r="G1390" s="77"/>
      <c r="H1390" s="77"/>
    </row>
    <row r="1391" hidden="1">
      <c r="F1391" s="77"/>
      <c r="G1391" s="77"/>
      <c r="H1391" s="77"/>
    </row>
    <row r="1392" hidden="1">
      <c r="F1392" s="77"/>
      <c r="G1392" s="77"/>
      <c r="H1392" s="77"/>
    </row>
    <row r="1393" hidden="1">
      <c r="F1393" s="77"/>
      <c r="G1393" s="77"/>
      <c r="H1393" s="77"/>
    </row>
    <row r="1394" hidden="1">
      <c r="F1394" s="77"/>
      <c r="G1394" s="77"/>
      <c r="H1394" s="77"/>
    </row>
    <row r="1395" hidden="1">
      <c r="F1395" s="77"/>
      <c r="G1395" s="77"/>
      <c r="H1395" s="77"/>
    </row>
    <row r="1396" hidden="1">
      <c r="F1396" s="77"/>
      <c r="G1396" s="77"/>
      <c r="H1396" s="77"/>
    </row>
    <row r="1397" hidden="1">
      <c r="F1397" s="77"/>
      <c r="G1397" s="77"/>
      <c r="H1397" s="77"/>
    </row>
    <row r="1398" hidden="1">
      <c r="F1398" s="77"/>
      <c r="G1398" s="77"/>
      <c r="H1398" s="77"/>
    </row>
    <row r="1399" hidden="1">
      <c r="F1399" s="77"/>
      <c r="G1399" s="77"/>
      <c r="H1399" s="77"/>
    </row>
    <row r="1400" hidden="1">
      <c r="F1400" s="77"/>
      <c r="G1400" s="77"/>
      <c r="H1400" s="77"/>
    </row>
    <row r="1401" hidden="1">
      <c r="F1401" s="77"/>
      <c r="G1401" s="77"/>
      <c r="H1401" s="77"/>
    </row>
    <row r="1402" hidden="1">
      <c r="F1402" s="77"/>
      <c r="G1402" s="77"/>
      <c r="H1402" s="77"/>
    </row>
    <row r="1403" hidden="1">
      <c r="F1403" s="77"/>
      <c r="G1403" s="77"/>
      <c r="H1403" s="77"/>
    </row>
    <row r="1404" hidden="1">
      <c r="F1404" s="77"/>
      <c r="G1404" s="77"/>
      <c r="H1404" s="77"/>
    </row>
    <row r="1405" hidden="1">
      <c r="F1405" s="77"/>
      <c r="G1405" s="77"/>
      <c r="H1405" s="77"/>
    </row>
    <row r="1406" hidden="1">
      <c r="F1406" s="77"/>
      <c r="G1406" s="77"/>
      <c r="H1406" s="77"/>
    </row>
    <row r="1407" hidden="1">
      <c r="F1407" s="77"/>
      <c r="G1407" s="77"/>
      <c r="H1407" s="77"/>
    </row>
    <row r="1408" hidden="1">
      <c r="F1408" s="77"/>
      <c r="G1408" s="77"/>
      <c r="H1408" s="77"/>
    </row>
    <row r="1409" hidden="1">
      <c r="F1409" s="77"/>
      <c r="G1409" s="77"/>
      <c r="H1409" s="77"/>
    </row>
    <row r="1410" hidden="1">
      <c r="F1410" s="77"/>
      <c r="G1410" s="77"/>
      <c r="H1410" s="77"/>
    </row>
    <row r="1411" hidden="1">
      <c r="F1411" s="77"/>
      <c r="G1411" s="77"/>
      <c r="H1411" s="77"/>
    </row>
    <row r="1412" hidden="1">
      <c r="F1412" s="77"/>
      <c r="G1412" s="77"/>
      <c r="H1412" s="77"/>
    </row>
    <row r="1413" hidden="1">
      <c r="F1413" s="77"/>
      <c r="G1413" s="77"/>
      <c r="H1413" s="77"/>
    </row>
    <row r="1414" hidden="1">
      <c r="F1414" s="77"/>
      <c r="G1414" s="77"/>
      <c r="H1414" s="77"/>
    </row>
    <row r="1415" hidden="1">
      <c r="F1415" s="77"/>
      <c r="G1415" s="77"/>
      <c r="H1415" s="77"/>
    </row>
    <row r="1416" hidden="1">
      <c r="F1416" s="77"/>
      <c r="G1416" s="77"/>
      <c r="H1416" s="77"/>
    </row>
    <row r="1417" hidden="1">
      <c r="F1417" s="77"/>
      <c r="G1417" s="77"/>
      <c r="H1417" s="77"/>
    </row>
    <row r="1418" hidden="1">
      <c r="F1418" s="77"/>
      <c r="G1418" s="77"/>
      <c r="H1418" s="77"/>
    </row>
    <row r="1419" hidden="1">
      <c r="F1419" s="77"/>
      <c r="G1419" s="77"/>
      <c r="H1419" s="77"/>
    </row>
    <row r="1420" hidden="1">
      <c r="F1420" s="77"/>
      <c r="G1420" s="77"/>
      <c r="H1420" s="77"/>
    </row>
    <row r="1421" hidden="1">
      <c r="F1421" s="77"/>
      <c r="G1421" s="77"/>
      <c r="H1421" s="77"/>
    </row>
    <row r="1422" hidden="1">
      <c r="F1422" s="77"/>
      <c r="G1422" s="77"/>
      <c r="H1422" s="77"/>
    </row>
    <row r="1423" hidden="1">
      <c r="F1423" s="77"/>
      <c r="G1423" s="77"/>
      <c r="H1423" s="77"/>
    </row>
    <row r="1424" hidden="1">
      <c r="F1424" s="77"/>
      <c r="G1424" s="77"/>
      <c r="H1424" s="77"/>
    </row>
    <row r="1425" hidden="1">
      <c r="F1425" s="77"/>
      <c r="G1425" s="77"/>
      <c r="H1425" s="77"/>
    </row>
    <row r="1426" hidden="1">
      <c r="F1426" s="77"/>
      <c r="G1426" s="77"/>
      <c r="H1426" s="77"/>
    </row>
    <row r="1427" hidden="1">
      <c r="F1427" s="77"/>
      <c r="G1427" s="77"/>
      <c r="H1427" s="77"/>
    </row>
    <row r="1428" hidden="1">
      <c r="F1428" s="77"/>
      <c r="G1428" s="77"/>
      <c r="H1428" s="77"/>
    </row>
    <row r="1429" hidden="1">
      <c r="F1429" s="77"/>
      <c r="G1429" s="77"/>
      <c r="H1429" s="77"/>
    </row>
    <row r="1430" hidden="1">
      <c r="F1430" s="77"/>
      <c r="G1430" s="77"/>
      <c r="H1430" s="77"/>
    </row>
    <row r="1431" hidden="1">
      <c r="F1431" s="77"/>
      <c r="G1431" s="77"/>
      <c r="H1431" s="77"/>
    </row>
    <row r="1432" hidden="1">
      <c r="F1432" s="77"/>
      <c r="G1432" s="77"/>
      <c r="H1432" s="77"/>
    </row>
    <row r="1433" hidden="1">
      <c r="F1433" s="77"/>
      <c r="G1433" s="77"/>
      <c r="H1433" s="77"/>
    </row>
    <row r="1434" hidden="1">
      <c r="F1434" s="77"/>
      <c r="G1434" s="77"/>
      <c r="H1434" s="77"/>
    </row>
    <row r="1435" hidden="1">
      <c r="F1435" s="77"/>
      <c r="G1435" s="77"/>
      <c r="H1435" s="77"/>
    </row>
    <row r="1436" hidden="1">
      <c r="F1436" s="77"/>
      <c r="G1436" s="77"/>
      <c r="H1436" s="77"/>
    </row>
    <row r="1437" hidden="1">
      <c r="F1437" s="77"/>
      <c r="G1437" s="77"/>
      <c r="H1437" s="77"/>
    </row>
    <row r="1438" hidden="1">
      <c r="F1438" s="77"/>
      <c r="G1438" s="77"/>
      <c r="H1438" s="77"/>
    </row>
    <row r="1439" hidden="1">
      <c r="F1439" s="77"/>
      <c r="G1439" s="77"/>
      <c r="H1439" s="77"/>
    </row>
    <row r="1440" hidden="1">
      <c r="F1440" s="77"/>
      <c r="G1440" s="77"/>
      <c r="H1440" s="77"/>
    </row>
    <row r="1441" hidden="1">
      <c r="F1441" s="77"/>
      <c r="G1441" s="77"/>
      <c r="H1441" s="77"/>
    </row>
    <row r="1442" hidden="1">
      <c r="F1442" s="77"/>
      <c r="G1442" s="77"/>
      <c r="H1442" s="77"/>
    </row>
    <row r="1443" hidden="1">
      <c r="F1443" s="77"/>
      <c r="G1443" s="77"/>
      <c r="H1443" s="77"/>
    </row>
    <row r="1444" hidden="1">
      <c r="F1444" s="77"/>
      <c r="G1444" s="77"/>
      <c r="H1444" s="77"/>
    </row>
    <row r="1445" hidden="1">
      <c r="F1445" s="77"/>
      <c r="G1445" s="77"/>
      <c r="H1445" s="77"/>
    </row>
    <row r="1446" hidden="1">
      <c r="F1446" s="77"/>
      <c r="G1446" s="77"/>
      <c r="H1446" s="77"/>
    </row>
    <row r="1447" hidden="1">
      <c r="F1447" s="77"/>
      <c r="G1447" s="77"/>
      <c r="H1447" s="77"/>
    </row>
    <row r="1448" hidden="1">
      <c r="F1448" s="77"/>
      <c r="G1448" s="77"/>
      <c r="H1448" s="77"/>
    </row>
    <row r="1449" hidden="1">
      <c r="F1449" s="77"/>
      <c r="G1449" s="77"/>
      <c r="H1449" s="77"/>
    </row>
    <row r="1450" hidden="1">
      <c r="F1450" s="77"/>
      <c r="G1450" s="77"/>
      <c r="H1450" s="77"/>
    </row>
    <row r="1451" hidden="1">
      <c r="F1451" s="77"/>
      <c r="G1451" s="77"/>
      <c r="H1451" s="77"/>
    </row>
    <row r="1452" hidden="1">
      <c r="F1452" s="77"/>
      <c r="G1452" s="77"/>
      <c r="H1452" s="77"/>
    </row>
    <row r="1453" hidden="1">
      <c r="F1453" s="77"/>
      <c r="G1453" s="77"/>
      <c r="H1453" s="77"/>
    </row>
    <row r="1454" hidden="1">
      <c r="F1454" s="77"/>
      <c r="G1454" s="77"/>
      <c r="H1454" s="77"/>
    </row>
    <row r="1455" hidden="1">
      <c r="F1455" s="77"/>
      <c r="G1455" s="77"/>
      <c r="H1455" s="77"/>
    </row>
    <row r="1456" hidden="1">
      <c r="F1456" s="77"/>
      <c r="G1456" s="77"/>
      <c r="H1456" s="77"/>
    </row>
    <row r="1457" hidden="1">
      <c r="F1457" s="77"/>
      <c r="G1457" s="77"/>
      <c r="H1457" s="77"/>
    </row>
    <row r="1458" hidden="1">
      <c r="F1458" s="77"/>
      <c r="G1458" s="77"/>
      <c r="H1458" s="77"/>
    </row>
    <row r="1459" hidden="1">
      <c r="F1459" s="77"/>
      <c r="G1459" s="77"/>
      <c r="H1459" s="77"/>
    </row>
    <row r="1460" hidden="1">
      <c r="F1460" s="77"/>
      <c r="G1460" s="77"/>
      <c r="H1460" s="77"/>
    </row>
    <row r="1461" hidden="1">
      <c r="F1461" s="77"/>
      <c r="G1461" s="77"/>
      <c r="H1461" s="77"/>
    </row>
    <row r="1462" hidden="1">
      <c r="F1462" s="77"/>
      <c r="G1462" s="77"/>
      <c r="H1462" s="77"/>
    </row>
    <row r="1463" hidden="1">
      <c r="F1463" s="77"/>
      <c r="G1463" s="77"/>
      <c r="H1463" s="77"/>
    </row>
    <row r="1464" hidden="1">
      <c r="F1464" s="77"/>
      <c r="G1464" s="77"/>
      <c r="H1464" s="77"/>
    </row>
    <row r="1465" hidden="1">
      <c r="F1465" s="77"/>
      <c r="G1465" s="77"/>
      <c r="H1465" s="77"/>
    </row>
    <row r="1466" hidden="1">
      <c r="F1466" s="77"/>
      <c r="G1466" s="77"/>
      <c r="H1466" s="77"/>
    </row>
    <row r="1467" hidden="1">
      <c r="F1467" s="77"/>
      <c r="G1467" s="77"/>
      <c r="H1467" s="77"/>
    </row>
    <row r="1468" hidden="1">
      <c r="F1468" s="77"/>
      <c r="G1468" s="77"/>
      <c r="H1468" s="77"/>
    </row>
    <row r="1469" hidden="1">
      <c r="F1469" s="77"/>
      <c r="G1469" s="77"/>
      <c r="H1469" s="77"/>
    </row>
    <row r="1470" hidden="1">
      <c r="F1470" s="77"/>
      <c r="G1470" s="77"/>
      <c r="H1470" s="77"/>
    </row>
    <row r="1471" hidden="1">
      <c r="F1471" s="77"/>
      <c r="G1471" s="77"/>
      <c r="H1471" s="77"/>
    </row>
    <row r="1472" hidden="1">
      <c r="F1472" s="77"/>
      <c r="G1472" s="77"/>
      <c r="H1472" s="77"/>
    </row>
    <row r="1473" hidden="1">
      <c r="F1473" s="77"/>
      <c r="G1473" s="77"/>
      <c r="H1473" s="77"/>
    </row>
    <row r="1474" hidden="1">
      <c r="F1474" s="77"/>
      <c r="G1474" s="77"/>
      <c r="H1474" s="77"/>
    </row>
    <row r="1475" hidden="1">
      <c r="F1475" s="77"/>
      <c r="G1475" s="77"/>
      <c r="H1475" s="77"/>
    </row>
    <row r="1476" hidden="1">
      <c r="F1476" s="77"/>
      <c r="G1476" s="77"/>
      <c r="H1476" s="77"/>
    </row>
    <row r="1477" hidden="1">
      <c r="F1477" s="77"/>
      <c r="G1477" s="77"/>
      <c r="H1477" s="77"/>
    </row>
    <row r="1478" hidden="1">
      <c r="F1478" s="77"/>
      <c r="G1478" s="77"/>
      <c r="H1478" s="77"/>
    </row>
    <row r="1479" hidden="1">
      <c r="F1479" s="77"/>
      <c r="G1479" s="77"/>
      <c r="H1479" s="77"/>
    </row>
    <row r="1480" hidden="1">
      <c r="F1480" s="77"/>
      <c r="G1480" s="77"/>
      <c r="H1480" s="77"/>
    </row>
    <row r="1481" hidden="1">
      <c r="F1481" s="77"/>
      <c r="G1481" s="77"/>
      <c r="H1481" s="77"/>
    </row>
    <row r="1482" hidden="1">
      <c r="F1482" s="77"/>
      <c r="G1482" s="77"/>
      <c r="H1482" s="77"/>
    </row>
    <row r="1483" hidden="1">
      <c r="F1483" s="77"/>
      <c r="G1483" s="77"/>
      <c r="H1483" s="77"/>
    </row>
    <row r="1484" hidden="1">
      <c r="F1484" s="77"/>
      <c r="G1484" s="77"/>
      <c r="H1484" s="77"/>
    </row>
    <row r="1485" hidden="1">
      <c r="F1485" s="77"/>
      <c r="G1485" s="77"/>
      <c r="H1485" s="77"/>
    </row>
    <row r="1486" hidden="1">
      <c r="F1486" s="77"/>
      <c r="G1486" s="77"/>
      <c r="H1486" s="77"/>
    </row>
    <row r="1487" hidden="1">
      <c r="F1487" s="77"/>
      <c r="G1487" s="77"/>
      <c r="H1487" s="77"/>
    </row>
    <row r="1488" hidden="1">
      <c r="F1488" s="77"/>
      <c r="G1488" s="77"/>
      <c r="H1488" s="77"/>
    </row>
    <row r="1489" hidden="1">
      <c r="F1489" s="77"/>
      <c r="G1489" s="77"/>
      <c r="H1489" s="77"/>
    </row>
    <row r="1490" hidden="1">
      <c r="F1490" s="77"/>
      <c r="G1490" s="77"/>
      <c r="H1490" s="77"/>
    </row>
    <row r="1491" hidden="1">
      <c r="F1491" s="77"/>
      <c r="G1491" s="77"/>
      <c r="H1491" s="77"/>
    </row>
    <row r="1492" hidden="1">
      <c r="F1492" s="77"/>
      <c r="G1492" s="77"/>
      <c r="H1492" s="77"/>
    </row>
    <row r="1493" hidden="1">
      <c r="F1493" s="77"/>
      <c r="G1493" s="77"/>
      <c r="H1493" s="77"/>
    </row>
    <row r="1494" hidden="1">
      <c r="F1494" s="77"/>
      <c r="G1494" s="77"/>
      <c r="H1494" s="77"/>
    </row>
    <row r="1495" hidden="1">
      <c r="F1495" s="77"/>
      <c r="G1495" s="77"/>
      <c r="H1495" s="77"/>
    </row>
    <row r="1496" hidden="1">
      <c r="F1496" s="77"/>
      <c r="G1496" s="77"/>
      <c r="H1496" s="77"/>
    </row>
    <row r="1497" hidden="1">
      <c r="F1497" s="77"/>
      <c r="G1497" s="77"/>
      <c r="H1497" s="77"/>
    </row>
    <row r="1498" hidden="1">
      <c r="F1498" s="77"/>
      <c r="G1498" s="77"/>
      <c r="H1498" s="77"/>
    </row>
    <row r="1499" hidden="1">
      <c r="F1499" s="77"/>
      <c r="G1499" s="77"/>
      <c r="H1499" s="77"/>
    </row>
    <row r="1500" hidden="1">
      <c r="F1500" s="77"/>
      <c r="G1500" s="77"/>
      <c r="H1500" s="77"/>
    </row>
    <row r="1501" hidden="1">
      <c r="F1501" s="77"/>
      <c r="G1501" s="77"/>
      <c r="H1501" s="77"/>
    </row>
    <row r="1502" hidden="1">
      <c r="F1502" s="77"/>
      <c r="G1502" s="77"/>
      <c r="H1502" s="77"/>
    </row>
    <row r="1503" hidden="1">
      <c r="F1503" s="77"/>
      <c r="G1503" s="77"/>
      <c r="H1503" s="77"/>
    </row>
    <row r="1504" hidden="1">
      <c r="F1504" s="77"/>
      <c r="G1504" s="77"/>
      <c r="H1504" s="77"/>
    </row>
    <row r="1505" hidden="1">
      <c r="F1505" s="77"/>
      <c r="G1505" s="77"/>
      <c r="H1505" s="77"/>
    </row>
    <row r="1506" hidden="1">
      <c r="F1506" s="77"/>
      <c r="G1506" s="77"/>
      <c r="H1506" s="77"/>
    </row>
    <row r="1507" hidden="1">
      <c r="F1507" s="77"/>
      <c r="G1507" s="77"/>
      <c r="H1507" s="77"/>
    </row>
    <row r="1508" hidden="1">
      <c r="F1508" s="77"/>
      <c r="G1508" s="77"/>
      <c r="H1508" s="77"/>
    </row>
    <row r="1509" hidden="1">
      <c r="F1509" s="77"/>
      <c r="G1509" s="77"/>
      <c r="H1509" s="77"/>
    </row>
    <row r="1510" hidden="1">
      <c r="F1510" s="77"/>
      <c r="G1510" s="77"/>
      <c r="H1510" s="77"/>
    </row>
    <row r="1511" hidden="1">
      <c r="F1511" s="77"/>
      <c r="G1511" s="77"/>
      <c r="H1511" s="77"/>
    </row>
    <row r="1512" hidden="1">
      <c r="F1512" s="77"/>
      <c r="G1512" s="77"/>
      <c r="H1512" s="77"/>
    </row>
    <row r="1513" hidden="1">
      <c r="F1513" s="77"/>
      <c r="G1513" s="77"/>
      <c r="H1513" s="77"/>
    </row>
    <row r="1514" hidden="1">
      <c r="F1514" s="77"/>
      <c r="G1514" s="77"/>
      <c r="H1514" s="77"/>
    </row>
    <row r="1515" hidden="1">
      <c r="F1515" s="77"/>
      <c r="G1515" s="77"/>
      <c r="H1515" s="77"/>
    </row>
    <row r="1516" hidden="1">
      <c r="F1516" s="77"/>
      <c r="G1516" s="77"/>
      <c r="H1516" s="77"/>
    </row>
    <row r="1517" hidden="1">
      <c r="F1517" s="77"/>
      <c r="G1517" s="77"/>
      <c r="H1517" s="77"/>
    </row>
    <row r="1518" hidden="1">
      <c r="F1518" s="77"/>
      <c r="G1518" s="77"/>
      <c r="H1518" s="77"/>
    </row>
    <row r="1519" hidden="1">
      <c r="F1519" s="77"/>
      <c r="G1519" s="77"/>
      <c r="H1519" s="77"/>
    </row>
    <row r="1520" hidden="1">
      <c r="F1520" s="77"/>
      <c r="G1520" s="77"/>
      <c r="H1520" s="77"/>
    </row>
    <row r="1521" hidden="1">
      <c r="F1521" s="77"/>
      <c r="G1521" s="77"/>
      <c r="H1521" s="77"/>
    </row>
    <row r="1522" hidden="1">
      <c r="F1522" s="77"/>
      <c r="G1522" s="77"/>
      <c r="H1522" s="77"/>
    </row>
    <row r="1523" hidden="1">
      <c r="F1523" s="77"/>
      <c r="G1523" s="77"/>
      <c r="H1523" s="77"/>
    </row>
    <row r="1524" hidden="1">
      <c r="F1524" s="77"/>
      <c r="G1524" s="77"/>
      <c r="H1524" s="77"/>
    </row>
    <row r="1525" hidden="1">
      <c r="F1525" s="77"/>
      <c r="G1525" s="77"/>
      <c r="H1525" s="77"/>
    </row>
    <row r="1526" hidden="1">
      <c r="F1526" s="77"/>
      <c r="G1526" s="77"/>
      <c r="H1526" s="77"/>
    </row>
    <row r="1527" hidden="1">
      <c r="F1527" s="77"/>
      <c r="G1527" s="77"/>
      <c r="H1527" s="77"/>
    </row>
    <row r="1528" hidden="1">
      <c r="F1528" s="77"/>
      <c r="G1528" s="77"/>
      <c r="H1528" s="77"/>
    </row>
    <row r="1529" hidden="1">
      <c r="F1529" s="77"/>
      <c r="G1529" s="77"/>
      <c r="H1529" s="77"/>
    </row>
    <row r="1530" hidden="1">
      <c r="F1530" s="77"/>
      <c r="G1530" s="77"/>
      <c r="H1530" s="77"/>
    </row>
    <row r="1531" hidden="1">
      <c r="F1531" s="77"/>
      <c r="G1531" s="77"/>
      <c r="H1531" s="77"/>
    </row>
    <row r="1532" hidden="1">
      <c r="F1532" s="77"/>
      <c r="G1532" s="77"/>
      <c r="H1532" s="77"/>
    </row>
    <row r="1533" hidden="1">
      <c r="F1533" s="77"/>
      <c r="G1533" s="77"/>
      <c r="H1533" s="77"/>
    </row>
    <row r="1534" hidden="1">
      <c r="F1534" s="77"/>
      <c r="G1534" s="77"/>
      <c r="H1534" s="77"/>
    </row>
    <row r="1535" hidden="1">
      <c r="F1535" s="77"/>
      <c r="G1535" s="77"/>
      <c r="H1535" s="77"/>
    </row>
    <row r="1536" hidden="1">
      <c r="F1536" s="77"/>
      <c r="G1536" s="77"/>
      <c r="H1536" s="77"/>
    </row>
    <row r="1537" hidden="1">
      <c r="F1537" s="77"/>
      <c r="G1537" s="77"/>
      <c r="H1537" s="77"/>
    </row>
    <row r="1538" hidden="1">
      <c r="F1538" s="77"/>
      <c r="G1538" s="77"/>
      <c r="H1538" s="77"/>
    </row>
    <row r="1539" hidden="1">
      <c r="F1539" s="77"/>
      <c r="G1539" s="77"/>
      <c r="H1539" s="77"/>
    </row>
    <row r="1540" hidden="1">
      <c r="F1540" s="77"/>
      <c r="G1540" s="77"/>
      <c r="H1540" s="77"/>
    </row>
    <row r="1541" hidden="1">
      <c r="F1541" s="77"/>
      <c r="G1541" s="77"/>
      <c r="H1541" s="77"/>
    </row>
    <row r="1542" hidden="1">
      <c r="F1542" s="77"/>
      <c r="G1542" s="77"/>
      <c r="H1542" s="77"/>
    </row>
    <row r="1543" hidden="1">
      <c r="F1543" s="77"/>
      <c r="G1543" s="77"/>
      <c r="H1543" s="77"/>
    </row>
    <row r="1544" hidden="1">
      <c r="F1544" s="77"/>
      <c r="G1544" s="77"/>
      <c r="H1544" s="77"/>
    </row>
    <row r="1545" hidden="1">
      <c r="F1545" s="77"/>
      <c r="G1545" s="77"/>
      <c r="H1545" s="77"/>
    </row>
    <row r="1546" hidden="1">
      <c r="F1546" s="77"/>
      <c r="G1546" s="77"/>
      <c r="H1546" s="77"/>
    </row>
    <row r="1547" hidden="1">
      <c r="F1547" s="77"/>
      <c r="G1547" s="77"/>
      <c r="H1547" s="77"/>
    </row>
    <row r="1548" hidden="1">
      <c r="F1548" s="77"/>
      <c r="G1548" s="77"/>
      <c r="H1548" s="77"/>
    </row>
    <row r="1549" hidden="1">
      <c r="F1549" s="77"/>
      <c r="G1549" s="77"/>
      <c r="H1549" s="77"/>
    </row>
    <row r="1550" hidden="1">
      <c r="F1550" s="77"/>
      <c r="G1550" s="77"/>
      <c r="H1550" s="77"/>
    </row>
    <row r="1551" hidden="1">
      <c r="F1551" s="77"/>
      <c r="G1551" s="77"/>
      <c r="H1551" s="77"/>
    </row>
    <row r="1552" hidden="1">
      <c r="F1552" s="77"/>
      <c r="G1552" s="77"/>
      <c r="H1552" s="77"/>
    </row>
    <row r="1553" hidden="1">
      <c r="F1553" s="77"/>
      <c r="G1553" s="77"/>
      <c r="H1553" s="77"/>
    </row>
    <row r="1554" hidden="1">
      <c r="F1554" s="77"/>
      <c r="G1554" s="77"/>
      <c r="H1554" s="77"/>
    </row>
    <row r="1555" hidden="1">
      <c r="F1555" s="77"/>
      <c r="G1555" s="77"/>
      <c r="H1555" s="77"/>
    </row>
    <row r="1556" hidden="1">
      <c r="F1556" s="77"/>
      <c r="G1556" s="77"/>
      <c r="H1556" s="77"/>
    </row>
    <row r="1557" hidden="1">
      <c r="F1557" s="77"/>
      <c r="G1557" s="77"/>
      <c r="H1557" s="77"/>
    </row>
    <row r="1558" hidden="1">
      <c r="F1558" s="77"/>
      <c r="G1558" s="77"/>
      <c r="H1558" s="77"/>
    </row>
    <row r="1559" hidden="1">
      <c r="F1559" s="77"/>
      <c r="G1559" s="77"/>
      <c r="H1559" s="77"/>
    </row>
    <row r="1560" hidden="1">
      <c r="F1560" s="77"/>
      <c r="G1560" s="77"/>
      <c r="H1560" s="77"/>
    </row>
    <row r="1561" hidden="1">
      <c r="F1561" s="77"/>
      <c r="G1561" s="77"/>
      <c r="H1561" s="77"/>
    </row>
    <row r="1562" hidden="1">
      <c r="F1562" s="77"/>
      <c r="G1562" s="77"/>
      <c r="H1562" s="77"/>
    </row>
    <row r="1563" hidden="1">
      <c r="F1563" s="77"/>
      <c r="G1563" s="77"/>
      <c r="H1563" s="77"/>
    </row>
    <row r="1564" hidden="1">
      <c r="F1564" s="77"/>
      <c r="G1564" s="77"/>
      <c r="H1564" s="77"/>
    </row>
    <row r="1565" hidden="1">
      <c r="F1565" s="77"/>
      <c r="G1565" s="77"/>
      <c r="H1565" s="77"/>
    </row>
    <row r="1566" hidden="1">
      <c r="F1566" s="77"/>
      <c r="G1566" s="77"/>
      <c r="H1566" s="77"/>
    </row>
    <row r="1567" hidden="1">
      <c r="F1567" s="77"/>
      <c r="G1567" s="77"/>
      <c r="H1567" s="77"/>
    </row>
    <row r="1568" hidden="1">
      <c r="F1568" s="77"/>
      <c r="G1568" s="77"/>
      <c r="H1568" s="77"/>
    </row>
    <row r="1569" hidden="1">
      <c r="F1569" s="77"/>
      <c r="G1569" s="77"/>
      <c r="H1569" s="77"/>
    </row>
    <row r="1570" hidden="1">
      <c r="F1570" s="77"/>
      <c r="G1570" s="77"/>
      <c r="H1570" s="77"/>
    </row>
    <row r="1571" hidden="1">
      <c r="F1571" s="77"/>
      <c r="G1571" s="77"/>
      <c r="H1571" s="77"/>
    </row>
    <row r="1572" hidden="1">
      <c r="F1572" s="77"/>
      <c r="G1572" s="77"/>
      <c r="H1572" s="77"/>
    </row>
    <row r="1573" hidden="1">
      <c r="F1573" s="77"/>
      <c r="G1573" s="77"/>
      <c r="H1573" s="77"/>
    </row>
    <row r="1574" hidden="1">
      <c r="F1574" s="77"/>
      <c r="G1574" s="77"/>
      <c r="H1574" s="77"/>
    </row>
    <row r="1575" hidden="1">
      <c r="F1575" s="77"/>
      <c r="G1575" s="77"/>
      <c r="H1575" s="77"/>
    </row>
    <row r="1576" hidden="1">
      <c r="F1576" s="77"/>
      <c r="G1576" s="77"/>
      <c r="H1576" s="77"/>
    </row>
    <row r="1577" hidden="1">
      <c r="F1577" s="77"/>
      <c r="G1577" s="77"/>
      <c r="H1577" s="77"/>
    </row>
    <row r="1578" hidden="1">
      <c r="F1578" s="77"/>
      <c r="G1578" s="77"/>
      <c r="H1578" s="77"/>
    </row>
    <row r="1579" hidden="1">
      <c r="F1579" s="77"/>
      <c r="G1579" s="77"/>
      <c r="H1579" s="77"/>
    </row>
    <row r="1580" hidden="1">
      <c r="F1580" s="77"/>
      <c r="G1580" s="77"/>
      <c r="H1580" s="77"/>
    </row>
    <row r="1581" hidden="1">
      <c r="F1581" s="77"/>
      <c r="G1581" s="77"/>
      <c r="H1581" s="77"/>
    </row>
    <row r="1582" hidden="1">
      <c r="F1582" s="77"/>
      <c r="G1582" s="77"/>
      <c r="H1582" s="77"/>
    </row>
    <row r="1583" hidden="1">
      <c r="F1583" s="77"/>
      <c r="G1583" s="77"/>
      <c r="H1583" s="77"/>
    </row>
    <row r="1584" hidden="1">
      <c r="F1584" s="77"/>
      <c r="G1584" s="77"/>
      <c r="H1584" s="77"/>
    </row>
    <row r="1585" hidden="1">
      <c r="F1585" s="77"/>
      <c r="G1585" s="77"/>
      <c r="H1585" s="77"/>
    </row>
    <row r="1586" hidden="1">
      <c r="F1586" s="77"/>
      <c r="G1586" s="77"/>
      <c r="H1586" s="77"/>
    </row>
    <row r="1587" hidden="1">
      <c r="F1587" s="77"/>
      <c r="G1587" s="77"/>
      <c r="H1587" s="77"/>
    </row>
    <row r="1588" hidden="1">
      <c r="F1588" s="77"/>
      <c r="G1588" s="77"/>
      <c r="H1588" s="77"/>
    </row>
    <row r="1589" hidden="1">
      <c r="F1589" s="77"/>
      <c r="G1589" s="77"/>
      <c r="H1589" s="77"/>
    </row>
    <row r="1590" hidden="1">
      <c r="F1590" s="77"/>
      <c r="G1590" s="77"/>
      <c r="H1590" s="77"/>
    </row>
    <row r="1591" hidden="1">
      <c r="F1591" s="77"/>
      <c r="G1591" s="77"/>
      <c r="H1591" s="77"/>
    </row>
    <row r="1592" hidden="1">
      <c r="F1592" s="77"/>
      <c r="G1592" s="77"/>
      <c r="H1592" s="77"/>
    </row>
    <row r="1593" hidden="1">
      <c r="F1593" s="77"/>
      <c r="G1593" s="77"/>
      <c r="H1593" s="77"/>
    </row>
    <row r="1594" hidden="1">
      <c r="F1594" s="77"/>
      <c r="G1594" s="77"/>
      <c r="H1594" s="77"/>
    </row>
    <row r="1595" hidden="1">
      <c r="F1595" s="77"/>
      <c r="G1595" s="77"/>
      <c r="H1595" s="77"/>
    </row>
    <row r="1596" hidden="1">
      <c r="F1596" s="77"/>
      <c r="G1596" s="77"/>
      <c r="H1596" s="77"/>
    </row>
    <row r="1597" hidden="1">
      <c r="F1597" s="77"/>
      <c r="G1597" s="77"/>
      <c r="H1597" s="77"/>
    </row>
    <row r="1598" hidden="1">
      <c r="F1598" s="77"/>
      <c r="G1598" s="77"/>
      <c r="H1598" s="77"/>
    </row>
    <row r="1599" hidden="1">
      <c r="F1599" s="77"/>
      <c r="G1599" s="77"/>
      <c r="H1599" s="77"/>
    </row>
    <row r="1600" hidden="1">
      <c r="F1600" s="77"/>
      <c r="G1600" s="77"/>
      <c r="H1600" s="77"/>
    </row>
    <row r="1601" hidden="1">
      <c r="F1601" s="77"/>
      <c r="G1601" s="77"/>
      <c r="H1601" s="77"/>
    </row>
    <row r="1602" hidden="1">
      <c r="F1602" s="77"/>
      <c r="G1602" s="77"/>
      <c r="H1602" s="77"/>
    </row>
    <row r="1603" hidden="1">
      <c r="F1603" s="77"/>
      <c r="G1603" s="77"/>
      <c r="H1603" s="77"/>
    </row>
    <row r="1604" hidden="1">
      <c r="F1604" s="77"/>
      <c r="G1604" s="77"/>
      <c r="H1604" s="77"/>
    </row>
    <row r="1605" hidden="1">
      <c r="F1605" s="77"/>
      <c r="G1605" s="77"/>
      <c r="H1605" s="77"/>
    </row>
    <row r="1606" hidden="1">
      <c r="F1606" s="77"/>
      <c r="G1606" s="77"/>
      <c r="H1606" s="77"/>
    </row>
    <row r="1607" hidden="1">
      <c r="F1607" s="77"/>
      <c r="G1607" s="77"/>
      <c r="H1607" s="77"/>
    </row>
    <row r="1608" hidden="1">
      <c r="F1608" s="77"/>
      <c r="G1608" s="77"/>
      <c r="H1608" s="77"/>
    </row>
    <row r="1609" hidden="1">
      <c r="F1609" s="77"/>
      <c r="G1609" s="77"/>
      <c r="H1609" s="77"/>
    </row>
    <row r="1610" hidden="1">
      <c r="F1610" s="77"/>
      <c r="G1610" s="77"/>
      <c r="H1610" s="77"/>
    </row>
    <row r="1611" hidden="1">
      <c r="F1611" s="77"/>
      <c r="G1611" s="77"/>
      <c r="H1611" s="77"/>
    </row>
    <row r="1612" hidden="1">
      <c r="F1612" s="77"/>
      <c r="G1612" s="77"/>
      <c r="H1612" s="77"/>
    </row>
    <row r="1613" hidden="1">
      <c r="F1613" s="77"/>
      <c r="G1613" s="77"/>
      <c r="H1613" s="77"/>
    </row>
    <row r="1614" hidden="1">
      <c r="F1614" s="77"/>
      <c r="G1614" s="77"/>
      <c r="H1614" s="77"/>
    </row>
    <row r="1615" hidden="1">
      <c r="F1615" s="77"/>
      <c r="G1615" s="77"/>
      <c r="H1615" s="77"/>
    </row>
    <row r="1616" hidden="1">
      <c r="F1616" s="77"/>
      <c r="G1616" s="77"/>
      <c r="H1616" s="77"/>
    </row>
    <row r="1617" hidden="1">
      <c r="F1617" s="77"/>
      <c r="G1617" s="77"/>
      <c r="H1617" s="77"/>
    </row>
    <row r="1618" hidden="1">
      <c r="F1618" s="77"/>
      <c r="G1618" s="77"/>
      <c r="H1618" s="77"/>
    </row>
    <row r="1619" hidden="1">
      <c r="F1619" s="77"/>
      <c r="G1619" s="77"/>
      <c r="H1619" s="77"/>
    </row>
    <row r="1620" hidden="1">
      <c r="F1620" s="77"/>
      <c r="G1620" s="77"/>
      <c r="H1620" s="77"/>
    </row>
    <row r="1621" hidden="1">
      <c r="F1621" s="77"/>
      <c r="G1621" s="77"/>
      <c r="H1621" s="77"/>
    </row>
    <row r="1622" hidden="1">
      <c r="F1622" s="77"/>
      <c r="G1622" s="77"/>
      <c r="H1622" s="77"/>
    </row>
    <row r="1623" hidden="1">
      <c r="F1623" s="77"/>
      <c r="G1623" s="77"/>
      <c r="H1623" s="77"/>
    </row>
    <row r="1624" hidden="1">
      <c r="F1624" s="77"/>
      <c r="G1624" s="77"/>
      <c r="H1624" s="77"/>
    </row>
    <row r="1625" hidden="1">
      <c r="F1625" s="77"/>
      <c r="G1625" s="77"/>
      <c r="H1625" s="77"/>
    </row>
    <row r="1626" hidden="1">
      <c r="F1626" s="77"/>
      <c r="G1626" s="77"/>
      <c r="H1626" s="77"/>
    </row>
    <row r="1627" hidden="1">
      <c r="F1627" s="77"/>
      <c r="G1627" s="77"/>
      <c r="H1627" s="77"/>
    </row>
    <row r="1628" hidden="1">
      <c r="F1628" s="77"/>
      <c r="G1628" s="77"/>
      <c r="H1628" s="77"/>
    </row>
    <row r="1629" hidden="1">
      <c r="F1629" s="77"/>
      <c r="G1629" s="77"/>
      <c r="H1629" s="77"/>
    </row>
    <row r="1630" hidden="1">
      <c r="F1630" s="77"/>
      <c r="G1630" s="77"/>
      <c r="H1630" s="77"/>
    </row>
    <row r="1631" hidden="1">
      <c r="F1631" s="77"/>
      <c r="G1631" s="77"/>
      <c r="H1631" s="77"/>
    </row>
    <row r="1632" hidden="1">
      <c r="F1632" s="77"/>
      <c r="G1632" s="77"/>
      <c r="H1632" s="77"/>
    </row>
    <row r="1633" hidden="1">
      <c r="F1633" s="77"/>
      <c r="G1633" s="77"/>
      <c r="H1633" s="77"/>
    </row>
    <row r="1634" hidden="1">
      <c r="F1634" s="77"/>
      <c r="G1634" s="77"/>
      <c r="H1634" s="77"/>
    </row>
    <row r="1635" hidden="1">
      <c r="F1635" s="77"/>
      <c r="G1635" s="77"/>
      <c r="H1635" s="77"/>
    </row>
    <row r="1636" hidden="1">
      <c r="F1636" s="77"/>
      <c r="G1636" s="77"/>
      <c r="H1636" s="77"/>
    </row>
    <row r="1637" hidden="1">
      <c r="F1637" s="77"/>
      <c r="G1637" s="77"/>
      <c r="H1637" s="77"/>
    </row>
    <row r="1638" hidden="1">
      <c r="F1638" s="77"/>
      <c r="G1638" s="77"/>
      <c r="H1638" s="77"/>
    </row>
    <row r="1639" hidden="1">
      <c r="F1639" s="77"/>
      <c r="G1639" s="77"/>
      <c r="H1639" s="77"/>
    </row>
    <row r="1640" hidden="1">
      <c r="F1640" s="77"/>
      <c r="G1640" s="77"/>
      <c r="H1640" s="77"/>
    </row>
    <row r="1641" hidden="1">
      <c r="F1641" s="77"/>
      <c r="G1641" s="77"/>
      <c r="H1641" s="77"/>
    </row>
    <row r="1642" hidden="1">
      <c r="F1642" s="77"/>
      <c r="G1642" s="77"/>
      <c r="H1642" s="77"/>
    </row>
    <row r="1643" hidden="1">
      <c r="F1643" s="77"/>
      <c r="G1643" s="77"/>
      <c r="H1643" s="77"/>
    </row>
    <row r="1644" hidden="1">
      <c r="F1644" s="77"/>
      <c r="G1644" s="77"/>
      <c r="H1644" s="77"/>
    </row>
    <row r="1645" hidden="1">
      <c r="F1645" s="77"/>
      <c r="G1645" s="77"/>
      <c r="H1645" s="77"/>
    </row>
    <row r="1646" hidden="1">
      <c r="F1646" s="77"/>
      <c r="G1646" s="77"/>
      <c r="H1646" s="77"/>
    </row>
    <row r="1647" hidden="1">
      <c r="F1647" s="77"/>
      <c r="G1647" s="77"/>
      <c r="H1647" s="77"/>
    </row>
    <row r="1648" hidden="1">
      <c r="F1648" s="77"/>
      <c r="G1648" s="77"/>
      <c r="H1648" s="77"/>
    </row>
    <row r="1649" hidden="1">
      <c r="F1649" s="77"/>
      <c r="G1649" s="77"/>
      <c r="H1649" s="77"/>
    </row>
    <row r="1650" hidden="1">
      <c r="F1650" s="77"/>
      <c r="G1650" s="77"/>
      <c r="H1650" s="77"/>
    </row>
    <row r="1651" hidden="1">
      <c r="F1651" s="77"/>
      <c r="G1651" s="77"/>
      <c r="H1651" s="77"/>
    </row>
    <row r="1652" hidden="1">
      <c r="F1652" s="77"/>
      <c r="G1652" s="77"/>
      <c r="H1652" s="77"/>
    </row>
    <row r="1653" hidden="1">
      <c r="F1653" s="77"/>
      <c r="G1653" s="77"/>
      <c r="H1653" s="77"/>
    </row>
    <row r="1654" hidden="1">
      <c r="F1654" s="77"/>
      <c r="G1654" s="77"/>
      <c r="H1654" s="77"/>
    </row>
    <row r="1655" hidden="1">
      <c r="F1655" s="77"/>
      <c r="G1655" s="77"/>
      <c r="H1655" s="77"/>
    </row>
    <row r="1656" hidden="1">
      <c r="F1656" s="77"/>
      <c r="G1656" s="77"/>
      <c r="H1656" s="77"/>
    </row>
    <row r="1657" hidden="1">
      <c r="F1657" s="77"/>
      <c r="G1657" s="77"/>
      <c r="H1657" s="77"/>
    </row>
    <row r="1658" hidden="1">
      <c r="F1658" s="77"/>
      <c r="G1658" s="77"/>
      <c r="H1658" s="77"/>
    </row>
    <row r="1659" hidden="1">
      <c r="F1659" s="77"/>
      <c r="G1659" s="77"/>
      <c r="H1659" s="77"/>
    </row>
    <row r="1660" hidden="1">
      <c r="F1660" s="77"/>
      <c r="G1660" s="77"/>
      <c r="H1660" s="77"/>
    </row>
    <row r="1661" hidden="1">
      <c r="F1661" s="77"/>
      <c r="G1661" s="77"/>
      <c r="H1661" s="77"/>
    </row>
    <row r="1662" hidden="1">
      <c r="F1662" s="77"/>
      <c r="G1662" s="77"/>
      <c r="H1662" s="77"/>
    </row>
    <row r="1663" hidden="1">
      <c r="F1663" s="77"/>
      <c r="G1663" s="77"/>
      <c r="H1663" s="77"/>
    </row>
    <row r="1664" hidden="1">
      <c r="F1664" s="77"/>
      <c r="G1664" s="77"/>
      <c r="H1664" s="77"/>
    </row>
    <row r="1665" hidden="1">
      <c r="F1665" s="77"/>
      <c r="G1665" s="77"/>
      <c r="H1665" s="77"/>
    </row>
    <row r="1666" hidden="1">
      <c r="F1666" s="77"/>
      <c r="G1666" s="77"/>
      <c r="H1666" s="77"/>
    </row>
    <row r="1667" hidden="1">
      <c r="F1667" s="77"/>
      <c r="G1667" s="77"/>
      <c r="H1667" s="77"/>
    </row>
    <row r="1668" hidden="1">
      <c r="F1668" s="77"/>
      <c r="G1668" s="77"/>
      <c r="H1668" s="77"/>
    </row>
    <row r="1669" hidden="1">
      <c r="F1669" s="77"/>
      <c r="G1669" s="77"/>
      <c r="H1669" s="77"/>
    </row>
    <row r="1670" hidden="1">
      <c r="F1670" s="77"/>
      <c r="G1670" s="77"/>
      <c r="H1670" s="77"/>
    </row>
    <row r="1671" hidden="1">
      <c r="F1671" s="77"/>
      <c r="G1671" s="77"/>
      <c r="H1671" s="77"/>
    </row>
    <row r="1672" hidden="1">
      <c r="F1672" s="77"/>
      <c r="G1672" s="77"/>
      <c r="H1672" s="77"/>
    </row>
    <row r="1673" hidden="1">
      <c r="F1673" s="77"/>
      <c r="G1673" s="77"/>
      <c r="H1673" s="77"/>
    </row>
    <row r="1674" hidden="1">
      <c r="F1674" s="77"/>
      <c r="G1674" s="77"/>
      <c r="H1674" s="77"/>
    </row>
    <row r="1675" hidden="1">
      <c r="F1675" s="77"/>
      <c r="G1675" s="77"/>
      <c r="H1675" s="77"/>
    </row>
    <row r="1676" hidden="1">
      <c r="F1676" s="77"/>
      <c r="G1676" s="77"/>
      <c r="H1676" s="77"/>
    </row>
    <row r="1677" hidden="1">
      <c r="F1677" s="77"/>
      <c r="G1677" s="77"/>
      <c r="H1677" s="77"/>
    </row>
    <row r="1678" hidden="1">
      <c r="F1678" s="77"/>
      <c r="G1678" s="77"/>
      <c r="H1678" s="77"/>
    </row>
    <row r="1679" hidden="1">
      <c r="F1679" s="77"/>
      <c r="G1679" s="77"/>
      <c r="H1679" s="77"/>
    </row>
    <row r="1680" hidden="1">
      <c r="F1680" s="77"/>
      <c r="G1680" s="77"/>
      <c r="H1680" s="77"/>
    </row>
    <row r="1681" hidden="1">
      <c r="F1681" s="77"/>
      <c r="G1681" s="77"/>
      <c r="H1681" s="77"/>
    </row>
    <row r="1682" hidden="1">
      <c r="F1682" s="77"/>
      <c r="G1682" s="77"/>
      <c r="H1682" s="77"/>
    </row>
    <row r="1683" hidden="1">
      <c r="F1683" s="77"/>
      <c r="G1683" s="77"/>
      <c r="H1683" s="77"/>
    </row>
    <row r="1684" hidden="1">
      <c r="F1684" s="77"/>
      <c r="G1684" s="77"/>
      <c r="H1684" s="77"/>
    </row>
    <row r="1685" hidden="1">
      <c r="F1685" s="77"/>
      <c r="G1685" s="77"/>
      <c r="H1685" s="77"/>
    </row>
    <row r="1686" hidden="1">
      <c r="F1686" s="77"/>
      <c r="G1686" s="77"/>
      <c r="H1686" s="77"/>
    </row>
    <row r="1687" hidden="1">
      <c r="F1687" s="77"/>
      <c r="G1687" s="77"/>
      <c r="H1687" s="77"/>
    </row>
    <row r="1688" hidden="1">
      <c r="F1688" s="77"/>
      <c r="G1688" s="77"/>
      <c r="H1688" s="77"/>
    </row>
    <row r="1689" hidden="1">
      <c r="F1689" s="77"/>
      <c r="G1689" s="77"/>
      <c r="H1689" s="77"/>
    </row>
    <row r="1690" hidden="1">
      <c r="F1690" s="77"/>
      <c r="G1690" s="77"/>
      <c r="H1690" s="77"/>
    </row>
    <row r="1691" hidden="1">
      <c r="F1691" s="77"/>
      <c r="G1691" s="77"/>
      <c r="H1691" s="77"/>
    </row>
    <row r="1692" hidden="1">
      <c r="F1692" s="77"/>
      <c r="G1692" s="77"/>
      <c r="H1692" s="77"/>
    </row>
    <row r="1693" hidden="1">
      <c r="F1693" s="77"/>
      <c r="G1693" s="77"/>
      <c r="H1693" s="77"/>
    </row>
    <row r="1694" hidden="1">
      <c r="F1694" s="77"/>
      <c r="G1694" s="77"/>
      <c r="H1694" s="77"/>
    </row>
    <row r="1695" hidden="1">
      <c r="F1695" s="77"/>
      <c r="G1695" s="77"/>
      <c r="H1695" s="77"/>
    </row>
    <row r="1696" hidden="1">
      <c r="F1696" s="77"/>
      <c r="G1696" s="77"/>
      <c r="H1696" s="77"/>
    </row>
    <row r="1697" hidden="1">
      <c r="F1697" s="77"/>
      <c r="G1697" s="77"/>
      <c r="H1697" s="77"/>
    </row>
    <row r="1698" hidden="1">
      <c r="F1698" s="77"/>
      <c r="G1698" s="77"/>
      <c r="H1698" s="77"/>
    </row>
    <row r="1699" hidden="1">
      <c r="F1699" s="77"/>
      <c r="G1699" s="77"/>
      <c r="H1699" s="77"/>
    </row>
    <row r="1700" hidden="1">
      <c r="F1700" s="77"/>
      <c r="G1700" s="77"/>
      <c r="H1700" s="77"/>
    </row>
    <row r="1701" hidden="1">
      <c r="F1701" s="77"/>
      <c r="G1701" s="77"/>
      <c r="H1701" s="77"/>
    </row>
    <row r="1702" hidden="1">
      <c r="F1702" s="77"/>
      <c r="G1702" s="77"/>
      <c r="H1702" s="77"/>
    </row>
    <row r="1703" hidden="1">
      <c r="F1703" s="77"/>
      <c r="G1703" s="77"/>
      <c r="H1703" s="77"/>
    </row>
    <row r="1704" hidden="1">
      <c r="F1704" s="77"/>
      <c r="G1704" s="77"/>
      <c r="H1704" s="77"/>
    </row>
    <row r="1705" hidden="1">
      <c r="F1705" s="77"/>
      <c r="G1705" s="77"/>
      <c r="H1705" s="77"/>
    </row>
    <row r="1706" hidden="1">
      <c r="F1706" s="77"/>
      <c r="G1706" s="77"/>
      <c r="H1706" s="77"/>
    </row>
    <row r="1707" hidden="1">
      <c r="F1707" s="77"/>
      <c r="G1707" s="77"/>
      <c r="H1707" s="77"/>
    </row>
    <row r="1708" hidden="1">
      <c r="F1708" s="77"/>
      <c r="G1708" s="77"/>
      <c r="H1708" s="77"/>
    </row>
    <row r="1709" hidden="1">
      <c r="F1709" s="77"/>
      <c r="G1709" s="77"/>
      <c r="H1709" s="77"/>
    </row>
    <row r="1710" hidden="1">
      <c r="F1710" s="77"/>
      <c r="G1710" s="77"/>
      <c r="H1710" s="77"/>
    </row>
    <row r="1711" hidden="1">
      <c r="F1711" s="77"/>
      <c r="G1711" s="77"/>
      <c r="H1711" s="77"/>
    </row>
    <row r="1712" hidden="1">
      <c r="F1712" s="77"/>
      <c r="G1712" s="77"/>
      <c r="H1712" s="77"/>
    </row>
    <row r="1713" hidden="1">
      <c r="F1713" s="77"/>
      <c r="G1713" s="77"/>
      <c r="H1713" s="77"/>
    </row>
    <row r="1714" hidden="1">
      <c r="F1714" s="77"/>
      <c r="G1714" s="77"/>
      <c r="H1714" s="77"/>
    </row>
    <row r="1715" hidden="1">
      <c r="F1715" s="77"/>
      <c r="G1715" s="77"/>
      <c r="H1715" s="77"/>
    </row>
    <row r="1716" hidden="1">
      <c r="F1716" s="77"/>
      <c r="G1716" s="77"/>
      <c r="H1716" s="77"/>
    </row>
    <row r="1717" hidden="1">
      <c r="F1717" s="77"/>
      <c r="G1717" s="77"/>
      <c r="H1717" s="77"/>
    </row>
    <row r="1718" hidden="1">
      <c r="F1718" s="77"/>
      <c r="G1718" s="77"/>
      <c r="H1718" s="77"/>
    </row>
    <row r="1719" hidden="1">
      <c r="F1719" s="77"/>
      <c r="G1719" s="77"/>
      <c r="H1719" s="77"/>
    </row>
    <row r="1720" hidden="1">
      <c r="F1720" s="77"/>
      <c r="G1720" s="77"/>
      <c r="H1720" s="77"/>
    </row>
    <row r="1721" hidden="1">
      <c r="F1721" s="77"/>
      <c r="G1721" s="77"/>
      <c r="H1721" s="77"/>
    </row>
    <row r="1722" hidden="1">
      <c r="F1722" s="77"/>
      <c r="G1722" s="77"/>
      <c r="H1722" s="77"/>
    </row>
    <row r="1723" hidden="1">
      <c r="F1723" s="77"/>
      <c r="G1723" s="77"/>
      <c r="H1723" s="77"/>
    </row>
    <row r="1724" hidden="1">
      <c r="F1724" s="77"/>
      <c r="G1724" s="77"/>
      <c r="H1724" s="77"/>
    </row>
    <row r="1725" hidden="1">
      <c r="F1725" s="77"/>
      <c r="G1725" s="77"/>
      <c r="H1725" s="77"/>
    </row>
    <row r="1726" hidden="1">
      <c r="F1726" s="77"/>
      <c r="G1726" s="77"/>
      <c r="H1726" s="77"/>
    </row>
    <row r="1727" hidden="1">
      <c r="F1727" s="77"/>
      <c r="G1727" s="77"/>
      <c r="H1727" s="77"/>
    </row>
    <row r="1728" hidden="1">
      <c r="F1728" s="77"/>
      <c r="G1728" s="77"/>
      <c r="H1728" s="77"/>
    </row>
    <row r="1729" hidden="1">
      <c r="F1729" s="77"/>
      <c r="G1729" s="77"/>
      <c r="H1729" s="77"/>
    </row>
    <row r="1730" hidden="1">
      <c r="F1730" s="77"/>
      <c r="G1730" s="77"/>
      <c r="H1730" s="77"/>
    </row>
    <row r="1731" hidden="1">
      <c r="F1731" s="77"/>
      <c r="G1731" s="77"/>
      <c r="H1731" s="77"/>
    </row>
    <row r="1732" hidden="1">
      <c r="F1732" s="77"/>
      <c r="G1732" s="77"/>
      <c r="H1732" s="77"/>
    </row>
    <row r="1733" hidden="1">
      <c r="F1733" s="77"/>
      <c r="G1733" s="77"/>
      <c r="H1733" s="77"/>
    </row>
    <row r="1734" hidden="1">
      <c r="F1734" s="77"/>
      <c r="G1734" s="77"/>
      <c r="H1734" s="77"/>
    </row>
    <row r="1735" hidden="1">
      <c r="F1735" s="77"/>
      <c r="G1735" s="77"/>
      <c r="H1735" s="77"/>
    </row>
    <row r="1736" hidden="1">
      <c r="F1736" s="77"/>
      <c r="G1736" s="77"/>
      <c r="H1736" s="77"/>
    </row>
    <row r="1737" hidden="1">
      <c r="F1737" s="77"/>
      <c r="G1737" s="77"/>
      <c r="H1737" s="77"/>
    </row>
    <row r="1738" hidden="1">
      <c r="F1738" s="77"/>
      <c r="G1738" s="77"/>
      <c r="H1738" s="77"/>
    </row>
    <row r="1739" hidden="1">
      <c r="F1739" s="77"/>
      <c r="G1739" s="77"/>
      <c r="H1739" s="77"/>
    </row>
    <row r="1740" hidden="1">
      <c r="F1740" s="77"/>
      <c r="G1740" s="77"/>
      <c r="H1740" s="77"/>
    </row>
    <row r="1741" hidden="1">
      <c r="F1741" s="77"/>
      <c r="G1741" s="77"/>
      <c r="H1741" s="77"/>
    </row>
    <row r="1742" hidden="1">
      <c r="F1742" s="77"/>
      <c r="G1742" s="77"/>
      <c r="H1742" s="77"/>
    </row>
    <row r="1743" hidden="1">
      <c r="F1743" s="77"/>
      <c r="G1743" s="77"/>
      <c r="H1743" s="77"/>
    </row>
    <row r="1744" hidden="1">
      <c r="F1744" s="77"/>
      <c r="G1744" s="77"/>
      <c r="H1744" s="77"/>
    </row>
    <row r="1745" hidden="1">
      <c r="F1745" s="77"/>
      <c r="G1745" s="77"/>
      <c r="H1745" s="77"/>
    </row>
    <row r="1746" hidden="1">
      <c r="F1746" s="77"/>
      <c r="G1746" s="77"/>
      <c r="H1746" s="77"/>
    </row>
    <row r="1747" hidden="1">
      <c r="F1747" s="77"/>
      <c r="G1747" s="77"/>
      <c r="H1747" s="77"/>
    </row>
    <row r="1748" hidden="1">
      <c r="F1748" s="77"/>
      <c r="G1748" s="77"/>
      <c r="H1748" s="77"/>
    </row>
    <row r="1749" hidden="1">
      <c r="F1749" s="77"/>
      <c r="G1749" s="77"/>
      <c r="H1749" s="77"/>
    </row>
    <row r="1750" hidden="1">
      <c r="F1750" s="77"/>
      <c r="G1750" s="77"/>
      <c r="H1750" s="77"/>
    </row>
    <row r="1751" hidden="1">
      <c r="F1751" s="77"/>
      <c r="G1751" s="77"/>
      <c r="H1751" s="77"/>
    </row>
    <row r="1752" hidden="1">
      <c r="F1752" s="77"/>
      <c r="G1752" s="77"/>
      <c r="H1752" s="77"/>
    </row>
    <row r="1753" hidden="1">
      <c r="F1753" s="77"/>
      <c r="G1753" s="77"/>
      <c r="H1753" s="77"/>
    </row>
    <row r="1754" hidden="1">
      <c r="F1754" s="77"/>
      <c r="G1754" s="77"/>
      <c r="H1754" s="77"/>
    </row>
    <row r="1755" hidden="1">
      <c r="F1755" s="77"/>
      <c r="G1755" s="77"/>
      <c r="H1755" s="77"/>
    </row>
    <row r="1756" hidden="1">
      <c r="F1756" s="77"/>
      <c r="G1756" s="77"/>
      <c r="H1756" s="77"/>
    </row>
    <row r="1757" hidden="1">
      <c r="F1757" s="77"/>
      <c r="G1757" s="77"/>
      <c r="H1757" s="77"/>
    </row>
    <row r="1758" hidden="1">
      <c r="F1758" s="77"/>
      <c r="G1758" s="77"/>
      <c r="H1758" s="77"/>
    </row>
    <row r="1759" hidden="1">
      <c r="F1759" s="77"/>
      <c r="G1759" s="77"/>
      <c r="H1759" s="77"/>
    </row>
    <row r="1760" hidden="1">
      <c r="F1760" s="77"/>
      <c r="G1760" s="77"/>
      <c r="H1760" s="77"/>
    </row>
    <row r="1761" hidden="1">
      <c r="F1761" s="77"/>
      <c r="G1761" s="77"/>
      <c r="H1761" s="77"/>
    </row>
    <row r="1762" hidden="1">
      <c r="F1762" s="77"/>
      <c r="G1762" s="77"/>
      <c r="H1762" s="77"/>
    </row>
    <row r="1763" hidden="1">
      <c r="F1763" s="77"/>
      <c r="G1763" s="77"/>
      <c r="H1763" s="77"/>
    </row>
    <row r="1764" hidden="1">
      <c r="F1764" s="77"/>
      <c r="G1764" s="77"/>
      <c r="H1764" s="77"/>
    </row>
    <row r="1765" hidden="1">
      <c r="F1765" s="77"/>
      <c r="G1765" s="77"/>
      <c r="H1765" s="77"/>
    </row>
    <row r="1766" hidden="1">
      <c r="F1766" s="77"/>
      <c r="G1766" s="77"/>
      <c r="H1766" s="77"/>
    </row>
    <row r="1767" hidden="1">
      <c r="F1767" s="77"/>
      <c r="G1767" s="77"/>
      <c r="H1767" s="77"/>
    </row>
    <row r="1768" hidden="1">
      <c r="F1768" s="77"/>
      <c r="G1768" s="77"/>
      <c r="H1768" s="77"/>
    </row>
    <row r="1769" hidden="1">
      <c r="F1769" s="77"/>
      <c r="G1769" s="77"/>
      <c r="H1769" s="77"/>
    </row>
    <row r="1770" hidden="1">
      <c r="F1770" s="77"/>
      <c r="G1770" s="77"/>
      <c r="H1770" s="77"/>
    </row>
    <row r="1771" hidden="1">
      <c r="F1771" s="77"/>
      <c r="G1771" s="77"/>
      <c r="H1771" s="77"/>
    </row>
    <row r="1772" hidden="1">
      <c r="F1772" s="77"/>
      <c r="G1772" s="77"/>
      <c r="H1772" s="77"/>
    </row>
    <row r="1773" hidden="1">
      <c r="F1773" s="77"/>
      <c r="G1773" s="77"/>
      <c r="H1773" s="77"/>
    </row>
    <row r="1774" hidden="1">
      <c r="F1774" s="77"/>
      <c r="G1774" s="77"/>
      <c r="H1774" s="77"/>
    </row>
    <row r="1775" hidden="1">
      <c r="F1775" s="77"/>
      <c r="G1775" s="77"/>
      <c r="H1775" s="77"/>
    </row>
    <row r="1776" hidden="1">
      <c r="F1776" s="77"/>
      <c r="G1776" s="77"/>
      <c r="H1776" s="77"/>
    </row>
    <row r="1777" hidden="1">
      <c r="F1777" s="77"/>
      <c r="G1777" s="77"/>
      <c r="H1777" s="77"/>
    </row>
    <row r="1778" hidden="1">
      <c r="F1778" s="77"/>
      <c r="G1778" s="77"/>
      <c r="H1778" s="77"/>
    </row>
    <row r="1779" hidden="1">
      <c r="F1779" s="77"/>
      <c r="G1779" s="77"/>
      <c r="H1779" s="77"/>
    </row>
    <row r="1780" hidden="1">
      <c r="F1780" s="77"/>
      <c r="G1780" s="77"/>
      <c r="H1780" s="77"/>
    </row>
    <row r="1781" hidden="1">
      <c r="F1781" s="77"/>
      <c r="G1781" s="77"/>
      <c r="H1781" s="77"/>
    </row>
    <row r="1782" hidden="1">
      <c r="F1782" s="77"/>
      <c r="G1782" s="77"/>
      <c r="H1782" s="77"/>
    </row>
    <row r="1783" hidden="1">
      <c r="F1783" s="77"/>
      <c r="G1783" s="77"/>
      <c r="H1783" s="77"/>
    </row>
    <row r="1784" hidden="1">
      <c r="F1784" s="77"/>
      <c r="G1784" s="77"/>
      <c r="H1784" s="77"/>
    </row>
    <row r="1785" hidden="1">
      <c r="F1785" s="77"/>
      <c r="G1785" s="77"/>
      <c r="H1785" s="77"/>
    </row>
    <row r="1786" hidden="1">
      <c r="F1786" s="77"/>
      <c r="G1786" s="77"/>
      <c r="H1786" s="77"/>
    </row>
    <row r="1787" hidden="1">
      <c r="F1787" s="77"/>
      <c r="G1787" s="77"/>
      <c r="H1787" s="77"/>
    </row>
    <row r="1788" hidden="1">
      <c r="F1788" s="77"/>
      <c r="G1788" s="77"/>
      <c r="H1788" s="77"/>
    </row>
    <row r="1789" hidden="1">
      <c r="F1789" s="77"/>
      <c r="G1789" s="77"/>
      <c r="H1789" s="77"/>
    </row>
    <row r="1790" hidden="1">
      <c r="F1790" s="77"/>
      <c r="G1790" s="77"/>
      <c r="H1790" s="77"/>
    </row>
    <row r="1791" hidden="1">
      <c r="F1791" s="77"/>
      <c r="G1791" s="77"/>
      <c r="H1791" s="77"/>
    </row>
    <row r="1792" hidden="1">
      <c r="F1792" s="77"/>
      <c r="G1792" s="77"/>
      <c r="H1792" s="77"/>
    </row>
    <row r="1793" hidden="1">
      <c r="F1793" s="77"/>
      <c r="G1793" s="77"/>
      <c r="H1793" s="77"/>
    </row>
    <row r="1794" hidden="1">
      <c r="F1794" s="77"/>
      <c r="G1794" s="77"/>
      <c r="H1794" s="77"/>
    </row>
    <row r="1795" hidden="1">
      <c r="F1795" s="77"/>
      <c r="G1795" s="77"/>
      <c r="H1795" s="77"/>
    </row>
    <row r="1796" hidden="1">
      <c r="F1796" s="77"/>
      <c r="G1796" s="77"/>
      <c r="H1796" s="77"/>
    </row>
    <row r="1797" hidden="1">
      <c r="F1797" s="77"/>
      <c r="G1797" s="77"/>
      <c r="H1797" s="77"/>
    </row>
    <row r="1798" hidden="1">
      <c r="F1798" s="77"/>
      <c r="G1798" s="77"/>
      <c r="H1798" s="77"/>
    </row>
    <row r="1799" hidden="1">
      <c r="F1799" s="77"/>
      <c r="G1799" s="77"/>
      <c r="H1799" s="77"/>
    </row>
    <row r="1800" hidden="1">
      <c r="F1800" s="77"/>
      <c r="G1800" s="77"/>
      <c r="H1800" s="77"/>
    </row>
    <row r="1801" hidden="1">
      <c r="F1801" s="77"/>
      <c r="G1801" s="77"/>
      <c r="H1801" s="77"/>
    </row>
    <row r="1802" hidden="1">
      <c r="F1802" s="77"/>
      <c r="G1802" s="77"/>
      <c r="H1802" s="77"/>
    </row>
    <row r="1803" hidden="1">
      <c r="F1803" s="77"/>
      <c r="G1803" s="77"/>
      <c r="H1803" s="77"/>
    </row>
    <row r="1804" hidden="1">
      <c r="F1804" s="77"/>
      <c r="G1804" s="77"/>
      <c r="H1804" s="77"/>
    </row>
    <row r="1805" hidden="1">
      <c r="F1805" s="77"/>
      <c r="G1805" s="77"/>
      <c r="H1805" s="77"/>
    </row>
    <row r="1806" hidden="1">
      <c r="F1806" s="77"/>
      <c r="G1806" s="77"/>
      <c r="H1806" s="77"/>
    </row>
    <row r="1807" hidden="1">
      <c r="F1807" s="77"/>
      <c r="G1807" s="77"/>
      <c r="H1807" s="77"/>
    </row>
    <row r="1808" hidden="1">
      <c r="F1808" s="77"/>
      <c r="G1808" s="77"/>
      <c r="H1808" s="77"/>
    </row>
    <row r="1809" hidden="1">
      <c r="F1809" s="77"/>
      <c r="G1809" s="77"/>
      <c r="H1809" s="77"/>
    </row>
    <row r="1810" hidden="1">
      <c r="F1810" s="77"/>
      <c r="G1810" s="77"/>
      <c r="H1810" s="77"/>
    </row>
    <row r="1811" hidden="1">
      <c r="F1811" s="77"/>
      <c r="G1811" s="77"/>
      <c r="H1811" s="77"/>
    </row>
    <row r="1812" hidden="1">
      <c r="F1812" s="77"/>
      <c r="G1812" s="77"/>
      <c r="H1812" s="77"/>
    </row>
    <row r="1813" hidden="1">
      <c r="F1813" s="77"/>
      <c r="G1813" s="77"/>
      <c r="H1813" s="77"/>
    </row>
    <row r="1814" hidden="1">
      <c r="F1814" s="77"/>
      <c r="G1814" s="77"/>
      <c r="H1814" s="77"/>
    </row>
    <row r="1815" hidden="1">
      <c r="F1815" s="77"/>
      <c r="G1815" s="77"/>
      <c r="H1815" s="77"/>
    </row>
    <row r="1816" hidden="1">
      <c r="F1816" s="77"/>
      <c r="G1816" s="77"/>
      <c r="H1816" s="77"/>
    </row>
    <row r="1817" hidden="1">
      <c r="F1817" s="77"/>
      <c r="G1817" s="77"/>
      <c r="H1817" s="77"/>
    </row>
    <row r="1818" hidden="1">
      <c r="F1818" s="77"/>
      <c r="G1818" s="77"/>
      <c r="H1818" s="77"/>
    </row>
    <row r="1819" hidden="1">
      <c r="F1819" s="77"/>
      <c r="G1819" s="77"/>
      <c r="H1819" s="77"/>
    </row>
    <row r="1820" hidden="1">
      <c r="F1820" s="77"/>
      <c r="G1820" s="77"/>
      <c r="H1820" s="77"/>
    </row>
    <row r="1821" hidden="1">
      <c r="F1821" s="77"/>
      <c r="G1821" s="77"/>
      <c r="H1821" s="77"/>
    </row>
    <row r="1822" hidden="1">
      <c r="F1822" s="77"/>
      <c r="G1822" s="77"/>
      <c r="H1822" s="77"/>
    </row>
    <row r="1823" hidden="1">
      <c r="F1823" s="77"/>
      <c r="G1823" s="77"/>
      <c r="H1823" s="77"/>
    </row>
    <row r="1824" hidden="1">
      <c r="F1824" s="77"/>
      <c r="G1824" s="77"/>
      <c r="H1824" s="77"/>
    </row>
    <row r="1825" hidden="1">
      <c r="F1825" s="77"/>
      <c r="G1825" s="77"/>
      <c r="H1825" s="77"/>
    </row>
    <row r="1826" hidden="1">
      <c r="F1826" s="77"/>
      <c r="G1826" s="77"/>
      <c r="H1826" s="77"/>
    </row>
    <row r="1827" hidden="1">
      <c r="F1827" s="77"/>
      <c r="G1827" s="77"/>
      <c r="H1827" s="77"/>
    </row>
    <row r="1828" hidden="1">
      <c r="F1828" s="77"/>
      <c r="G1828" s="77"/>
      <c r="H1828" s="77"/>
    </row>
    <row r="1829" hidden="1">
      <c r="F1829" s="77"/>
      <c r="G1829" s="77"/>
      <c r="H1829" s="77"/>
    </row>
    <row r="1830" hidden="1">
      <c r="F1830" s="77"/>
      <c r="G1830" s="77"/>
      <c r="H1830" s="77"/>
    </row>
    <row r="1831" hidden="1">
      <c r="F1831" s="77"/>
      <c r="G1831" s="77"/>
      <c r="H1831" s="77"/>
    </row>
    <row r="1832" hidden="1">
      <c r="F1832" s="77"/>
      <c r="G1832" s="77"/>
      <c r="H1832" s="77"/>
    </row>
    <row r="1833" hidden="1">
      <c r="F1833" s="77"/>
      <c r="G1833" s="77"/>
      <c r="H1833" s="77"/>
    </row>
    <row r="1834" hidden="1">
      <c r="F1834" s="77"/>
      <c r="G1834" s="77"/>
      <c r="H1834" s="77"/>
    </row>
    <row r="1835" hidden="1">
      <c r="F1835" s="77"/>
      <c r="G1835" s="77"/>
      <c r="H1835" s="77"/>
    </row>
    <row r="1836" hidden="1">
      <c r="F1836" s="77"/>
      <c r="G1836" s="77"/>
      <c r="H1836" s="77"/>
    </row>
    <row r="1837" hidden="1">
      <c r="F1837" s="77"/>
      <c r="G1837" s="77"/>
      <c r="H1837" s="77"/>
    </row>
    <row r="1838" hidden="1">
      <c r="F1838" s="77"/>
      <c r="G1838" s="77"/>
      <c r="H1838" s="77"/>
    </row>
    <row r="1839" hidden="1">
      <c r="F1839" s="77"/>
      <c r="G1839" s="77"/>
      <c r="H1839" s="77"/>
    </row>
    <row r="1840" hidden="1">
      <c r="F1840" s="77"/>
      <c r="G1840" s="77"/>
      <c r="H1840" s="77"/>
    </row>
    <row r="1841" hidden="1">
      <c r="F1841" s="77"/>
      <c r="G1841" s="77"/>
      <c r="H1841" s="77"/>
    </row>
    <row r="1842" hidden="1">
      <c r="F1842" s="77"/>
      <c r="G1842" s="77"/>
      <c r="H1842" s="77"/>
    </row>
    <row r="1843" hidden="1">
      <c r="F1843" s="77"/>
      <c r="G1843" s="77"/>
      <c r="H1843" s="77"/>
    </row>
    <row r="1844" hidden="1">
      <c r="F1844" s="77"/>
      <c r="G1844" s="77"/>
      <c r="H1844" s="77"/>
    </row>
    <row r="1845" hidden="1">
      <c r="F1845" s="77"/>
      <c r="G1845" s="77"/>
      <c r="H1845" s="77"/>
    </row>
    <row r="1846" hidden="1">
      <c r="F1846" s="77"/>
      <c r="G1846" s="77"/>
      <c r="H1846" s="77"/>
    </row>
    <row r="1847" hidden="1">
      <c r="F1847" s="77"/>
      <c r="G1847" s="77"/>
      <c r="H1847" s="77"/>
    </row>
    <row r="1848" hidden="1">
      <c r="F1848" s="77"/>
      <c r="G1848" s="77"/>
      <c r="H1848" s="77"/>
    </row>
    <row r="1849" hidden="1">
      <c r="F1849" s="77"/>
      <c r="G1849" s="77"/>
      <c r="H1849" s="77"/>
    </row>
    <row r="1850" hidden="1">
      <c r="F1850" s="77"/>
      <c r="G1850" s="77"/>
      <c r="H1850" s="77"/>
    </row>
    <row r="1851" hidden="1">
      <c r="F1851" s="77"/>
      <c r="G1851" s="77"/>
      <c r="H1851" s="77"/>
    </row>
    <row r="1852" hidden="1">
      <c r="F1852" s="77"/>
      <c r="G1852" s="77"/>
      <c r="H1852" s="77"/>
    </row>
    <row r="1853" hidden="1">
      <c r="F1853" s="77"/>
      <c r="G1853" s="77"/>
      <c r="H1853" s="77"/>
    </row>
    <row r="1854" hidden="1">
      <c r="F1854" s="77"/>
      <c r="G1854" s="77"/>
      <c r="H1854" s="77"/>
    </row>
    <row r="1855" hidden="1">
      <c r="F1855" s="77"/>
      <c r="G1855" s="77"/>
      <c r="H1855" s="77"/>
    </row>
    <row r="1856" hidden="1">
      <c r="F1856" s="77"/>
      <c r="G1856" s="77"/>
      <c r="H1856" s="77"/>
    </row>
    <row r="1857" hidden="1">
      <c r="F1857" s="77"/>
      <c r="G1857" s="77"/>
      <c r="H1857" s="77"/>
    </row>
    <row r="1858" hidden="1">
      <c r="F1858" s="77"/>
      <c r="G1858" s="77"/>
      <c r="H1858" s="77"/>
    </row>
    <row r="1859" hidden="1">
      <c r="F1859" s="77"/>
      <c r="G1859" s="77"/>
      <c r="H1859" s="77"/>
    </row>
    <row r="1860" hidden="1">
      <c r="F1860" s="77"/>
      <c r="G1860" s="77"/>
      <c r="H1860" s="77"/>
    </row>
    <row r="1861" hidden="1">
      <c r="F1861" s="77"/>
      <c r="G1861" s="77"/>
      <c r="H1861" s="77"/>
    </row>
    <row r="1862" hidden="1">
      <c r="F1862" s="77"/>
      <c r="G1862" s="77"/>
      <c r="H1862" s="77"/>
    </row>
    <row r="1863" hidden="1">
      <c r="F1863" s="77"/>
      <c r="G1863" s="77"/>
      <c r="H1863" s="77"/>
    </row>
    <row r="1864" hidden="1">
      <c r="F1864" s="77"/>
      <c r="G1864" s="77"/>
      <c r="H1864" s="77"/>
    </row>
    <row r="1865" hidden="1">
      <c r="F1865" s="77"/>
      <c r="G1865" s="77"/>
      <c r="H1865" s="77"/>
    </row>
    <row r="1866" hidden="1">
      <c r="F1866" s="77"/>
      <c r="G1866" s="77"/>
      <c r="H1866" s="77"/>
    </row>
    <row r="1867" hidden="1">
      <c r="F1867" s="77"/>
      <c r="G1867" s="77"/>
      <c r="H1867" s="77"/>
    </row>
    <row r="1868" hidden="1">
      <c r="F1868" s="77"/>
      <c r="G1868" s="77"/>
      <c r="H1868" s="77"/>
    </row>
    <row r="1869" hidden="1">
      <c r="F1869" s="77"/>
      <c r="G1869" s="77"/>
      <c r="H1869" s="77"/>
    </row>
    <row r="1870" hidden="1">
      <c r="F1870" s="77"/>
      <c r="G1870" s="77"/>
      <c r="H1870" s="77"/>
    </row>
    <row r="1871" hidden="1">
      <c r="F1871" s="77"/>
      <c r="G1871" s="77"/>
      <c r="H1871" s="77"/>
    </row>
    <row r="1872" hidden="1">
      <c r="F1872" s="77"/>
      <c r="G1872" s="77"/>
      <c r="H1872" s="77"/>
    </row>
    <row r="1873" hidden="1">
      <c r="F1873" s="77"/>
      <c r="G1873" s="77"/>
      <c r="H1873" s="77"/>
    </row>
    <row r="1874" hidden="1">
      <c r="F1874" s="77"/>
      <c r="G1874" s="77"/>
      <c r="H1874" s="77"/>
    </row>
    <row r="1875" hidden="1">
      <c r="F1875" s="77"/>
      <c r="G1875" s="77"/>
      <c r="H1875" s="77"/>
    </row>
    <row r="1876" hidden="1">
      <c r="F1876" s="77"/>
      <c r="G1876" s="77"/>
      <c r="H1876" s="77"/>
    </row>
    <row r="1877" hidden="1">
      <c r="F1877" s="77"/>
      <c r="G1877" s="77"/>
      <c r="H1877" s="77"/>
    </row>
    <row r="1878" hidden="1">
      <c r="F1878" s="77"/>
      <c r="G1878" s="77"/>
      <c r="H1878" s="77"/>
    </row>
    <row r="1879" hidden="1">
      <c r="F1879" s="77"/>
      <c r="G1879" s="77"/>
      <c r="H1879" s="77"/>
    </row>
    <row r="1880" hidden="1">
      <c r="F1880" s="77"/>
      <c r="G1880" s="77"/>
      <c r="H1880" s="77"/>
    </row>
    <row r="1881" hidden="1">
      <c r="F1881" s="77"/>
      <c r="G1881" s="77"/>
      <c r="H1881" s="77"/>
    </row>
    <row r="1882" hidden="1">
      <c r="F1882" s="77"/>
      <c r="G1882" s="77"/>
      <c r="H1882" s="77"/>
    </row>
    <row r="1883" hidden="1">
      <c r="F1883" s="77"/>
      <c r="G1883" s="77"/>
      <c r="H1883" s="77"/>
    </row>
    <row r="1884" hidden="1">
      <c r="F1884" s="77"/>
      <c r="G1884" s="77"/>
      <c r="H1884" s="77"/>
    </row>
    <row r="1885" hidden="1">
      <c r="F1885" s="77"/>
      <c r="G1885" s="77"/>
      <c r="H1885" s="77"/>
    </row>
    <row r="1886" hidden="1">
      <c r="F1886" s="77"/>
      <c r="G1886" s="77"/>
      <c r="H1886" s="77"/>
    </row>
    <row r="1887" hidden="1">
      <c r="F1887" s="77"/>
      <c r="G1887" s="77"/>
      <c r="H1887" s="77"/>
    </row>
    <row r="1888" hidden="1">
      <c r="F1888" s="77"/>
      <c r="G1888" s="77"/>
      <c r="H1888" s="77"/>
    </row>
    <row r="1889" hidden="1">
      <c r="F1889" s="77"/>
      <c r="G1889" s="77"/>
      <c r="H1889" s="77"/>
    </row>
    <row r="1890" hidden="1">
      <c r="F1890" s="77"/>
      <c r="G1890" s="77"/>
      <c r="H1890" s="77"/>
    </row>
    <row r="1891" hidden="1">
      <c r="F1891" s="77"/>
      <c r="G1891" s="77"/>
      <c r="H1891" s="77"/>
    </row>
    <row r="1892" hidden="1">
      <c r="F1892" s="77"/>
      <c r="G1892" s="77"/>
      <c r="H1892" s="77"/>
    </row>
    <row r="1893" hidden="1">
      <c r="F1893" s="77"/>
      <c r="G1893" s="77"/>
      <c r="H1893" s="77"/>
    </row>
    <row r="1894" hidden="1">
      <c r="F1894" s="77"/>
      <c r="G1894" s="77"/>
      <c r="H1894" s="77"/>
    </row>
    <row r="1895" hidden="1">
      <c r="F1895" s="77"/>
      <c r="G1895" s="77"/>
      <c r="H1895" s="77"/>
    </row>
    <row r="1896" hidden="1">
      <c r="F1896" s="77"/>
      <c r="G1896" s="77"/>
      <c r="H1896" s="77"/>
    </row>
    <row r="1897" hidden="1">
      <c r="F1897" s="77"/>
      <c r="G1897" s="77"/>
      <c r="H1897" s="77"/>
    </row>
    <row r="1898" hidden="1">
      <c r="F1898" s="77"/>
      <c r="G1898" s="77"/>
      <c r="H1898" s="77"/>
    </row>
    <row r="1899" hidden="1">
      <c r="F1899" s="77"/>
      <c r="G1899" s="77"/>
      <c r="H1899" s="77"/>
    </row>
    <row r="1900" hidden="1">
      <c r="F1900" s="77"/>
      <c r="G1900" s="77"/>
      <c r="H1900" s="77"/>
    </row>
    <row r="1901" hidden="1">
      <c r="F1901" s="77"/>
      <c r="G1901" s="77"/>
      <c r="H1901" s="77"/>
    </row>
    <row r="1902" hidden="1">
      <c r="F1902" s="77"/>
      <c r="G1902" s="77"/>
      <c r="H1902" s="77"/>
    </row>
    <row r="1903" hidden="1">
      <c r="F1903" s="77"/>
      <c r="G1903" s="77"/>
      <c r="H1903" s="77"/>
    </row>
    <row r="1904" hidden="1">
      <c r="F1904" s="77"/>
      <c r="G1904" s="77"/>
      <c r="H1904" s="77"/>
    </row>
    <row r="1905" hidden="1">
      <c r="F1905" s="77"/>
      <c r="G1905" s="77"/>
      <c r="H1905" s="77"/>
    </row>
    <row r="1906" hidden="1">
      <c r="F1906" s="77"/>
      <c r="G1906" s="77"/>
      <c r="H1906" s="77"/>
    </row>
    <row r="1907" hidden="1">
      <c r="F1907" s="77"/>
      <c r="G1907" s="77"/>
      <c r="H1907" s="77"/>
    </row>
    <row r="1908" hidden="1">
      <c r="F1908" s="77"/>
      <c r="G1908" s="77"/>
      <c r="H1908" s="77"/>
    </row>
    <row r="1909" hidden="1">
      <c r="F1909" s="77"/>
      <c r="G1909" s="77"/>
      <c r="H1909" s="77"/>
    </row>
    <row r="1910" hidden="1">
      <c r="F1910" s="77"/>
      <c r="G1910" s="77"/>
      <c r="H1910" s="77"/>
    </row>
    <row r="1911" hidden="1">
      <c r="F1911" s="77"/>
      <c r="G1911" s="77"/>
      <c r="H1911" s="77"/>
    </row>
    <row r="1912" hidden="1">
      <c r="F1912" s="77"/>
      <c r="G1912" s="77"/>
      <c r="H1912" s="77"/>
    </row>
    <row r="1913" hidden="1">
      <c r="F1913" s="77"/>
      <c r="G1913" s="77"/>
      <c r="H1913" s="77"/>
    </row>
    <row r="1914" hidden="1">
      <c r="F1914" s="77"/>
      <c r="G1914" s="77"/>
      <c r="H1914" s="77"/>
    </row>
    <row r="1915" hidden="1">
      <c r="F1915" s="77"/>
      <c r="G1915" s="77"/>
      <c r="H1915" s="77"/>
    </row>
    <row r="1916" hidden="1">
      <c r="F1916" s="77"/>
      <c r="G1916" s="77"/>
      <c r="H1916" s="77"/>
    </row>
    <row r="1917" hidden="1">
      <c r="F1917" s="77"/>
      <c r="G1917" s="77"/>
      <c r="H1917" s="77"/>
    </row>
    <row r="1918" hidden="1">
      <c r="F1918" s="77"/>
      <c r="G1918" s="77"/>
      <c r="H1918" s="77"/>
    </row>
    <row r="1919" hidden="1">
      <c r="F1919" s="77"/>
      <c r="G1919" s="77"/>
      <c r="H1919" s="77"/>
    </row>
    <row r="1920" hidden="1">
      <c r="F1920" s="77"/>
      <c r="G1920" s="77"/>
      <c r="H1920" s="77"/>
    </row>
    <row r="1921" hidden="1">
      <c r="F1921" s="77"/>
      <c r="G1921" s="77"/>
      <c r="H1921" s="77"/>
    </row>
    <row r="1922" hidden="1">
      <c r="F1922" s="77"/>
      <c r="G1922" s="77"/>
      <c r="H1922" s="77"/>
    </row>
    <row r="1923" hidden="1">
      <c r="F1923" s="77"/>
      <c r="G1923" s="77"/>
      <c r="H1923" s="77"/>
    </row>
    <row r="1924" hidden="1">
      <c r="F1924" s="77"/>
      <c r="G1924" s="77"/>
      <c r="H1924" s="77"/>
    </row>
    <row r="1925" hidden="1">
      <c r="F1925" s="77"/>
      <c r="G1925" s="77"/>
      <c r="H1925" s="77"/>
    </row>
    <row r="1926" hidden="1">
      <c r="F1926" s="77"/>
      <c r="G1926" s="77"/>
      <c r="H1926" s="77"/>
    </row>
    <row r="1927" hidden="1">
      <c r="F1927" s="77"/>
      <c r="G1927" s="77"/>
      <c r="H1927" s="77"/>
    </row>
    <row r="1928" hidden="1">
      <c r="F1928" s="77"/>
      <c r="G1928" s="77"/>
      <c r="H1928" s="77"/>
    </row>
    <row r="1929" hidden="1">
      <c r="F1929" s="77"/>
      <c r="G1929" s="77"/>
      <c r="H1929" s="77"/>
    </row>
    <row r="1930" hidden="1">
      <c r="F1930" s="77"/>
      <c r="G1930" s="77"/>
      <c r="H1930" s="77"/>
    </row>
    <row r="1931" hidden="1">
      <c r="F1931" s="77"/>
      <c r="G1931" s="77"/>
      <c r="H1931" s="77"/>
    </row>
    <row r="1932" hidden="1">
      <c r="F1932" s="77"/>
      <c r="G1932" s="77"/>
      <c r="H1932" s="77"/>
    </row>
    <row r="1933" hidden="1">
      <c r="F1933" s="77"/>
      <c r="G1933" s="77"/>
      <c r="H1933" s="77"/>
    </row>
    <row r="1934" hidden="1">
      <c r="F1934" s="77"/>
      <c r="G1934" s="77"/>
      <c r="H1934" s="77"/>
    </row>
    <row r="1935" hidden="1">
      <c r="F1935" s="77"/>
      <c r="G1935" s="77"/>
      <c r="H1935" s="77"/>
    </row>
    <row r="1936" hidden="1">
      <c r="F1936" s="77"/>
      <c r="G1936" s="77"/>
      <c r="H1936" s="77"/>
    </row>
    <row r="1937" hidden="1">
      <c r="F1937" s="77"/>
      <c r="G1937" s="77"/>
      <c r="H1937" s="77"/>
    </row>
    <row r="1938" hidden="1">
      <c r="F1938" s="77"/>
      <c r="G1938" s="77"/>
      <c r="H1938" s="77"/>
    </row>
    <row r="1939" hidden="1">
      <c r="F1939" s="77"/>
      <c r="G1939" s="77"/>
      <c r="H1939" s="77"/>
    </row>
    <row r="1940" hidden="1">
      <c r="F1940" s="77"/>
      <c r="G1940" s="77"/>
      <c r="H1940" s="77"/>
    </row>
    <row r="1941" hidden="1">
      <c r="F1941" s="77"/>
      <c r="G1941" s="77"/>
      <c r="H1941" s="77"/>
    </row>
    <row r="1942" hidden="1">
      <c r="F1942" s="77"/>
      <c r="G1942" s="77"/>
      <c r="H1942" s="77"/>
    </row>
    <row r="1943" hidden="1">
      <c r="F1943" s="77"/>
      <c r="G1943" s="77"/>
      <c r="H1943" s="77"/>
    </row>
    <row r="1944" hidden="1">
      <c r="F1944" s="77"/>
      <c r="G1944" s="77"/>
      <c r="H1944" s="77"/>
    </row>
    <row r="1945" hidden="1">
      <c r="F1945" s="77"/>
      <c r="G1945" s="77"/>
      <c r="H1945" s="77"/>
    </row>
    <row r="1946" hidden="1">
      <c r="F1946" s="77"/>
      <c r="G1946" s="77"/>
      <c r="H1946" s="77"/>
    </row>
    <row r="1947" hidden="1">
      <c r="F1947" s="77"/>
      <c r="G1947" s="77"/>
      <c r="H1947" s="77"/>
    </row>
    <row r="1948" hidden="1">
      <c r="F1948" s="77"/>
      <c r="G1948" s="77"/>
      <c r="H1948" s="77"/>
    </row>
    <row r="1949" hidden="1">
      <c r="F1949" s="77"/>
      <c r="G1949" s="77"/>
      <c r="H1949" s="77"/>
    </row>
    <row r="1950" hidden="1">
      <c r="F1950" s="77"/>
      <c r="G1950" s="77"/>
      <c r="H1950" s="77"/>
    </row>
    <row r="1951" hidden="1">
      <c r="F1951" s="77"/>
      <c r="G1951" s="77"/>
      <c r="H1951" s="77"/>
    </row>
    <row r="1952" hidden="1">
      <c r="F1952" s="77"/>
      <c r="G1952" s="77"/>
      <c r="H1952" s="77"/>
    </row>
    <row r="1953" hidden="1">
      <c r="F1953" s="77"/>
      <c r="G1953" s="77"/>
      <c r="H1953" s="77"/>
    </row>
    <row r="1954" hidden="1">
      <c r="F1954" s="77"/>
      <c r="G1954" s="77"/>
      <c r="H1954" s="77"/>
    </row>
    <row r="1955" hidden="1">
      <c r="F1955" s="77"/>
      <c r="G1955" s="77"/>
      <c r="H1955" s="77"/>
    </row>
    <row r="1956" hidden="1">
      <c r="F1956" s="77"/>
      <c r="G1956" s="77"/>
      <c r="H1956" s="77"/>
    </row>
    <row r="1957" hidden="1">
      <c r="F1957" s="77"/>
      <c r="G1957" s="77"/>
      <c r="H1957" s="77"/>
    </row>
    <row r="1958" hidden="1">
      <c r="F1958" s="77"/>
      <c r="G1958" s="77"/>
      <c r="H1958" s="77"/>
    </row>
    <row r="1959" hidden="1">
      <c r="F1959" s="77"/>
      <c r="G1959" s="77"/>
      <c r="H1959" s="77"/>
    </row>
    <row r="1960" hidden="1">
      <c r="F1960" s="77"/>
      <c r="G1960" s="77"/>
      <c r="H1960" s="77"/>
    </row>
    <row r="1961" hidden="1">
      <c r="F1961" s="77"/>
      <c r="G1961" s="77"/>
      <c r="H1961" s="77"/>
    </row>
    <row r="1962" hidden="1">
      <c r="F1962" s="77"/>
      <c r="G1962" s="77"/>
      <c r="H1962" s="77"/>
    </row>
    <row r="1963" hidden="1">
      <c r="F1963" s="77"/>
      <c r="G1963" s="77"/>
      <c r="H1963" s="77"/>
    </row>
    <row r="1964" hidden="1">
      <c r="F1964" s="77"/>
      <c r="G1964" s="77"/>
      <c r="H1964" s="77"/>
    </row>
    <row r="1965" hidden="1">
      <c r="F1965" s="77"/>
      <c r="G1965" s="77"/>
      <c r="H1965" s="77"/>
    </row>
    <row r="1966" hidden="1">
      <c r="F1966" s="77"/>
      <c r="G1966" s="77"/>
      <c r="H1966" s="77"/>
    </row>
    <row r="1967" hidden="1">
      <c r="F1967" s="77"/>
      <c r="G1967" s="77"/>
      <c r="H1967" s="77"/>
    </row>
    <row r="1968" hidden="1">
      <c r="F1968" s="77"/>
      <c r="G1968" s="77"/>
      <c r="H1968" s="77"/>
    </row>
    <row r="1969" hidden="1">
      <c r="F1969" s="77"/>
      <c r="G1969" s="77"/>
      <c r="H1969" s="77"/>
    </row>
    <row r="1970" hidden="1">
      <c r="F1970" s="77"/>
      <c r="G1970" s="77"/>
      <c r="H1970" s="77"/>
    </row>
    <row r="1971" hidden="1">
      <c r="F1971" s="77"/>
      <c r="G1971" s="77"/>
      <c r="H1971" s="77"/>
    </row>
    <row r="1972" hidden="1">
      <c r="F1972" s="77"/>
      <c r="G1972" s="77"/>
      <c r="H1972" s="77"/>
    </row>
    <row r="1973" hidden="1">
      <c r="F1973" s="77"/>
      <c r="G1973" s="77"/>
      <c r="H1973" s="77"/>
    </row>
    <row r="1974" hidden="1">
      <c r="F1974" s="77"/>
      <c r="G1974" s="77"/>
      <c r="H1974" s="77"/>
    </row>
    <row r="1975" hidden="1">
      <c r="F1975" s="77"/>
      <c r="G1975" s="77"/>
      <c r="H1975" s="77"/>
    </row>
    <row r="1976" hidden="1">
      <c r="F1976" s="77"/>
      <c r="G1976" s="77"/>
      <c r="H1976" s="77"/>
    </row>
    <row r="1977" hidden="1">
      <c r="F1977" s="77"/>
      <c r="G1977" s="77"/>
      <c r="H1977" s="77"/>
    </row>
    <row r="1978" hidden="1">
      <c r="F1978" s="77"/>
      <c r="G1978" s="77"/>
      <c r="H1978" s="77"/>
    </row>
    <row r="1979" hidden="1">
      <c r="F1979" s="77"/>
      <c r="G1979" s="77"/>
      <c r="H1979" s="77"/>
    </row>
    <row r="1980" hidden="1">
      <c r="F1980" s="77"/>
      <c r="G1980" s="77"/>
      <c r="H1980" s="77"/>
    </row>
    <row r="1981" hidden="1">
      <c r="F1981" s="77"/>
      <c r="G1981" s="77"/>
      <c r="H1981" s="77"/>
    </row>
    <row r="1982" hidden="1">
      <c r="F1982" s="77"/>
      <c r="G1982" s="77"/>
      <c r="H1982" s="77"/>
    </row>
    <row r="1983" hidden="1">
      <c r="F1983" s="77"/>
      <c r="G1983" s="77"/>
      <c r="H1983" s="77"/>
    </row>
    <row r="1984" hidden="1">
      <c r="F1984" s="77"/>
      <c r="G1984" s="77"/>
      <c r="H1984" s="77"/>
    </row>
    <row r="1985" hidden="1">
      <c r="F1985" s="77"/>
      <c r="G1985" s="77"/>
      <c r="H1985" s="77"/>
    </row>
    <row r="1986" hidden="1">
      <c r="F1986" s="77"/>
      <c r="G1986" s="77"/>
      <c r="H1986" s="77"/>
    </row>
    <row r="1987" hidden="1">
      <c r="F1987" s="77"/>
      <c r="G1987" s="77"/>
      <c r="H1987" s="77"/>
    </row>
    <row r="1988" hidden="1">
      <c r="F1988" s="77"/>
      <c r="G1988" s="77"/>
      <c r="H1988" s="77"/>
    </row>
    <row r="1989" hidden="1">
      <c r="F1989" s="77"/>
      <c r="G1989" s="77"/>
      <c r="H1989" s="77"/>
    </row>
    <row r="1990" hidden="1">
      <c r="F1990" s="77"/>
      <c r="G1990" s="77"/>
      <c r="H1990" s="77"/>
    </row>
    <row r="1991" hidden="1">
      <c r="F1991" s="77"/>
      <c r="G1991" s="77"/>
      <c r="H1991" s="77"/>
    </row>
    <row r="1992" hidden="1">
      <c r="F1992" s="77"/>
      <c r="G1992" s="77"/>
      <c r="H1992" s="77"/>
    </row>
    <row r="1993" hidden="1">
      <c r="F1993" s="77"/>
      <c r="G1993" s="77"/>
      <c r="H1993" s="77"/>
    </row>
    <row r="1994" hidden="1">
      <c r="F1994" s="77"/>
      <c r="G1994" s="77"/>
      <c r="H1994" s="77"/>
    </row>
    <row r="1995" hidden="1">
      <c r="F1995" s="77"/>
      <c r="G1995" s="77"/>
      <c r="H1995" s="77"/>
    </row>
    <row r="1996" hidden="1">
      <c r="F1996" s="77"/>
      <c r="G1996" s="77"/>
      <c r="H1996" s="77"/>
    </row>
    <row r="1997" hidden="1">
      <c r="F1997" s="77"/>
      <c r="G1997" s="77"/>
      <c r="H1997" s="77"/>
    </row>
    <row r="1998" hidden="1">
      <c r="F1998" s="77"/>
      <c r="G1998" s="77"/>
      <c r="H1998" s="77"/>
    </row>
    <row r="1999" hidden="1">
      <c r="F1999" s="77"/>
      <c r="G1999" s="77"/>
      <c r="H1999" s="77"/>
    </row>
    <row r="2000" hidden="1">
      <c r="F2000" s="77"/>
      <c r="G2000" s="77"/>
      <c r="H2000" s="77"/>
    </row>
    <row r="2001" hidden="1">
      <c r="F2001" s="77"/>
      <c r="G2001" s="77"/>
      <c r="H2001" s="77"/>
    </row>
    <row r="2002" hidden="1">
      <c r="F2002" s="77"/>
      <c r="G2002" s="77"/>
      <c r="H2002" s="77"/>
    </row>
    <row r="2003" hidden="1">
      <c r="F2003" s="77"/>
      <c r="G2003" s="77"/>
      <c r="H2003" s="77"/>
    </row>
    <row r="2004" hidden="1">
      <c r="F2004" s="77"/>
      <c r="G2004" s="77"/>
      <c r="H2004" s="77"/>
    </row>
    <row r="2005" hidden="1">
      <c r="F2005" s="77"/>
      <c r="G2005" s="77"/>
      <c r="H2005" s="77"/>
    </row>
    <row r="2006" hidden="1">
      <c r="F2006" s="77"/>
      <c r="G2006" s="77"/>
      <c r="H2006" s="77"/>
    </row>
    <row r="2007" hidden="1">
      <c r="F2007" s="77"/>
      <c r="G2007" s="77"/>
      <c r="H2007" s="77"/>
    </row>
    <row r="2008" hidden="1">
      <c r="F2008" s="77"/>
      <c r="G2008" s="77"/>
      <c r="H2008" s="77"/>
    </row>
    <row r="2009" hidden="1">
      <c r="F2009" s="77"/>
      <c r="G2009" s="77"/>
      <c r="H2009" s="77"/>
    </row>
    <row r="2010" hidden="1">
      <c r="F2010" s="77"/>
      <c r="G2010" s="77"/>
      <c r="H2010" s="77"/>
    </row>
    <row r="2011" hidden="1">
      <c r="F2011" s="77"/>
      <c r="G2011" s="77"/>
      <c r="H2011" s="77"/>
    </row>
    <row r="2012" hidden="1">
      <c r="F2012" s="77"/>
      <c r="G2012" s="77"/>
      <c r="H2012" s="77"/>
    </row>
    <row r="2013" hidden="1">
      <c r="F2013" s="77"/>
      <c r="G2013" s="77"/>
      <c r="H2013" s="77"/>
    </row>
    <row r="2014" hidden="1">
      <c r="F2014" s="77"/>
      <c r="G2014" s="77"/>
      <c r="H2014" s="77"/>
    </row>
    <row r="2015" hidden="1">
      <c r="F2015" s="77"/>
      <c r="G2015" s="77"/>
      <c r="H2015" s="77"/>
    </row>
    <row r="2016" hidden="1">
      <c r="F2016" s="77"/>
      <c r="G2016" s="77"/>
      <c r="H2016" s="77"/>
    </row>
    <row r="2017" hidden="1">
      <c r="F2017" s="77"/>
      <c r="G2017" s="77"/>
      <c r="H2017" s="77"/>
    </row>
    <row r="2018" hidden="1">
      <c r="F2018" s="77"/>
      <c r="G2018" s="77"/>
      <c r="H2018" s="77"/>
    </row>
    <row r="2019" hidden="1">
      <c r="F2019" s="77"/>
      <c r="G2019" s="77"/>
      <c r="H2019" s="77"/>
    </row>
    <row r="2020" hidden="1">
      <c r="F2020" s="77"/>
      <c r="G2020" s="77"/>
      <c r="H2020" s="77"/>
    </row>
    <row r="2021" hidden="1">
      <c r="F2021" s="77"/>
      <c r="G2021" s="77"/>
      <c r="H2021" s="77"/>
    </row>
    <row r="2022" hidden="1">
      <c r="F2022" s="77"/>
      <c r="G2022" s="77"/>
      <c r="H2022" s="77"/>
    </row>
    <row r="2023" hidden="1">
      <c r="F2023" s="77"/>
      <c r="G2023" s="77"/>
      <c r="H2023" s="77"/>
    </row>
    <row r="2024" hidden="1">
      <c r="F2024" s="77"/>
      <c r="G2024" s="77"/>
      <c r="H2024" s="77"/>
    </row>
    <row r="2025" hidden="1">
      <c r="F2025" s="77"/>
      <c r="G2025" s="77"/>
      <c r="H2025" s="77"/>
    </row>
    <row r="2026" hidden="1">
      <c r="F2026" s="77"/>
      <c r="G2026" s="77"/>
      <c r="H2026" s="77"/>
    </row>
    <row r="2027" hidden="1">
      <c r="F2027" s="77"/>
      <c r="G2027" s="77"/>
      <c r="H2027" s="77"/>
    </row>
    <row r="2028" hidden="1">
      <c r="F2028" s="77"/>
      <c r="G2028" s="77"/>
      <c r="H2028" s="77"/>
    </row>
    <row r="2029" hidden="1">
      <c r="F2029" s="77"/>
      <c r="G2029" s="77"/>
      <c r="H2029" s="77"/>
    </row>
    <row r="2030" hidden="1">
      <c r="F2030" s="77"/>
      <c r="G2030" s="77"/>
      <c r="H2030" s="77"/>
    </row>
    <row r="2031" hidden="1">
      <c r="F2031" s="77"/>
      <c r="G2031" s="77"/>
      <c r="H2031" s="77"/>
    </row>
    <row r="2032" hidden="1">
      <c r="F2032" s="77"/>
      <c r="G2032" s="77"/>
      <c r="H2032" s="77"/>
    </row>
    <row r="2033" hidden="1">
      <c r="F2033" s="77"/>
      <c r="G2033" s="77"/>
      <c r="H2033" s="77"/>
    </row>
    <row r="2034" hidden="1">
      <c r="F2034" s="77"/>
      <c r="G2034" s="77"/>
      <c r="H2034" s="77"/>
    </row>
  </sheetData>
  <sheetProtection sheet="1" objects="1" scenarios="1" spinCount="100000" saltValue="iKPdx+F9C3zzuLEPXpDhCA==" hashValue="k67NMI7ITeNaPBxeS6MFyrXO1L60tIsKEkSFjqJRVD48F/c9PkMXKxzEGolsxH6aG5RGBJvNdJ85kd6b8APeaA==" algorithmName="SHA-512"/>
  <mergeCells count="2035">
    <mergeCell ref="F1074:H1074"/>
    <mergeCell ref="F1075:H1075"/>
    <mergeCell ref="F1076:H1076"/>
    <mergeCell ref="F1077:H1077"/>
    <mergeCell ref="F1078:H1078"/>
    <mergeCell ref="F1079:H1079"/>
    <mergeCell ref="F1080:H1080"/>
    <mergeCell ref="F1081:H1081"/>
    <mergeCell ref="F1082:H1082"/>
    <mergeCell ref="F1083:H1083"/>
    <mergeCell ref="F1084:H1084"/>
    <mergeCell ref="F1085:H1085"/>
    <mergeCell ref="F1086:H1086"/>
    <mergeCell ref="F1087:H1087"/>
    <mergeCell ref="F1088:H1088"/>
    <mergeCell ref="F1089:H1089"/>
    <mergeCell ref="F1090:H1090"/>
    <mergeCell ref="F1091:H1091"/>
    <mergeCell ref="F1092:H1092"/>
    <mergeCell ref="F1093:H1093"/>
    <mergeCell ref="F1094:H1094"/>
    <mergeCell ref="F1095:H1095"/>
    <mergeCell ref="F1096:H1096"/>
    <mergeCell ref="F1097:H1097"/>
    <mergeCell ref="F1098:H1098"/>
    <mergeCell ref="F1099:H1099"/>
    <mergeCell ref="F1100:H1100"/>
    <mergeCell ref="F1101:H1101"/>
    <mergeCell ref="F1102:H1102"/>
    <mergeCell ref="F1103:H1103"/>
    <mergeCell ref="F1104:H1104"/>
    <mergeCell ref="F19:H19"/>
    <mergeCell ref="F20:H20"/>
    <mergeCell ref="F21:H21"/>
    <mergeCell ref="F22:H22"/>
    <mergeCell ref="F23:H23"/>
    <mergeCell ref="F24:H24"/>
    <mergeCell ref="F13:H13"/>
    <mergeCell ref="F14:H14"/>
    <mergeCell ref="F15:H15"/>
    <mergeCell ref="F16:H16"/>
    <mergeCell ref="F17:H17"/>
    <mergeCell ref="F18:H18"/>
    <mergeCell ref="F7:H7"/>
    <mergeCell ref="F8:H8"/>
    <mergeCell ref="F1105:H1105"/>
    <mergeCell ref="F1106:H1106"/>
    <mergeCell ref="F1107:H1107"/>
    <mergeCell ref="F1108:H1108"/>
    <mergeCell ref="F1109:H1109"/>
    <mergeCell ref="F1110:H1110"/>
    <mergeCell ref="F1111:H1111"/>
    <mergeCell ref="F1112:H1112"/>
    <mergeCell ref="F1113:H1113"/>
    <mergeCell ref="F1114:H1114"/>
    <mergeCell ref="F1115:H1115"/>
    <mergeCell ref="F1116:H1116"/>
    <mergeCell ref="F1117:H1117"/>
    <mergeCell ref="F1118:H1118"/>
    <mergeCell ref="F1119:H1119"/>
    <mergeCell ref="F1120:H1120"/>
    <mergeCell ref="F1121:H1121"/>
    <mergeCell ref="F1122:H1122"/>
    <mergeCell ref="F1123:H1123"/>
    <mergeCell ref="F1124:H1124"/>
    <mergeCell ref="F1125:H1125"/>
    <mergeCell ref="F1126:H1126"/>
    <mergeCell ref="F1127:H1127"/>
    <mergeCell ref="F1128:H1128"/>
    <mergeCell ref="F1129:H1129"/>
    <mergeCell ref="F1130:H1130"/>
    <mergeCell ref="F1131:H1131"/>
    <mergeCell ref="F1132:H1132"/>
    <mergeCell ref="F1133:H1133"/>
    <mergeCell ref="F1134:H1134"/>
    <mergeCell ref="F1135:H1135"/>
    <mergeCell ref="F1136:H1136"/>
    <mergeCell ref="F1137:H1137"/>
    <mergeCell ref="F1138:H1138"/>
    <mergeCell ref="F1139:H1139"/>
    <mergeCell ref="F1140:H1140"/>
    <mergeCell ref="F1141:H1141"/>
    <mergeCell ref="F1142:H1142"/>
    <mergeCell ref="F1143:H1143"/>
    <mergeCell ref="F1144:H1144"/>
    <mergeCell ref="F1145:H1145"/>
    <mergeCell ref="F1146:H1146"/>
    <mergeCell ref="F1147:H1147"/>
    <mergeCell ref="F1148:H1148"/>
    <mergeCell ref="F1149:H1149"/>
    <mergeCell ref="F1150:H1150"/>
    <mergeCell ref="F1151:H1151"/>
    <mergeCell ref="F1152:H1152"/>
    <mergeCell ref="F1153:H1153"/>
    <mergeCell ref="F1154:H1154"/>
    <mergeCell ref="F1155:H1155"/>
    <mergeCell ref="F1156:H1156"/>
    <mergeCell ref="F1157:H1157"/>
    <mergeCell ref="F1158:H1158"/>
    <mergeCell ref="F1159:H1159"/>
    <mergeCell ref="F1160:H1160"/>
    <mergeCell ref="F1161:H1161"/>
    <mergeCell ref="F1162:H1162"/>
    <mergeCell ref="F1163:H1163"/>
    <mergeCell ref="F1164:H1164"/>
    <mergeCell ref="F1165:H1165"/>
    <mergeCell ref="F1166:H1166"/>
    <mergeCell ref="F1167:H1167"/>
    <mergeCell ref="F1168:H1168"/>
    <mergeCell ref="F1169:H1169"/>
    <mergeCell ref="F1170:H1170"/>
    <mergeCell ref="F1171:H1171"/>
    <mergeCell ref="F1172:H1172"/>
    <mergeCell ref="F1173:H1173"/>
    <mergeCell ref="F1174:H1174"/>
    <mergeCell ref="F1175:H1175"/>
    <mergeCell ref="F1176:H1176"/>
    <mergeCell ref="F1177:H1177"/>
    <mergeCell ref="F1178:H1178"/>
    <mergeCell ref="F1179:H1179"/>
    <mergeCell ref="F1180:H1180"/>
    <mergeCell ref="F1181:H1181"/>
    <mergeCell ref="F1182:H1182"/>
    <mergeCell ref="F1183:H1183"/>
    <mergeCell ref="F1184:H1184"/>
    <mergeCell ref="F1185:H1185"/>
    <mergeCell ref="F1186:H1186"/>
    <mergeCell ref="F1187:H1187"/>
    <mergeCell ref="F1188:H1188"/>
    <mergeCell ref="F1189:H1189"/>
    <mergeCell ref="F1190:H1190"/>
    <mergeCell ref="F1191:H1191"/>
    <mergeCell ref="F1192:H1192"/>
    <mergeCell ref="F1193:H1193"/>
    <mergeCell ref="F1194:H1194"/>
    <mergeCell ref="F1195:H1195"/>
    <mergeCell ref="F1196:H1196"/>
    <mergeCell ref="F1197:H1197"/>
    <mergeCell ref="F1198:H1198"/>
    <mergeCell ref="F1199:H1199"/>
    <mergeCell ref="F1200:H1200"/>
    <mergeCell ref="F1201:H1201"/>
    <mergeCell ref="F1202:H1202"/>
    <mergeCell ref="F1203:H1203"/>
    <mergeCell ref="F1204:H1204"/>
    <mergeCell ref="F1205:H1205"/>
    <mergeCell ref="F1206:H1206"/>
    <mergeCell ref="F1207:H1207"/>
    <mergeCell ref="F1208:H1208"/>
    <mergeCell ref="F1209:H1209"/>
    <mergeCell ref="F1210:H1210"/>
    <mergeCell ref="F1211:H1211"/>
    <mergeCell ref="F1212:H1212"/>
    <mergeCell ref="F1213:H1213"/>
    <mergeCell ref="F1214:H1214"/>
    <mergeCell ref="F1215:H1215"/>
    <mergeCell ref="F1216:H1216"/>
    <mergeCell ref="F1217:H1217"/>
    <mergeCell ref="F1218:H1218"/>
    <mergeCell ref="F1219:H1219"/>
    <mergeCell ref="F1220:H1220"/>
    <mergeCell ref="F1221:H1221"/>
    <mergeCell ref="F1222:H1222"/>
    <mergeCell ref="F1223:H1223"/>
    <mergeCell ref="F1224:H1224"/>
    <mergeCell ref="F1225:H1225"/>
    <mergeCell ref="F1226:H1226"/>
    <mergeCell ref="F1227:H1227"/>
    <mergeCell ref="F1228:H1228"/>
    <mergeCell ref="F1229:H1229"/>
    <mergeCell ref="F1230:H1230"/>
    <mergeCell ref="F1231:H1231"/>
    <mergeCell ref="F1232:H1232"/>
    <mergeCell ref="F1233:H1233"/>
    <mergeCell ref="F1234:H1234"/>
    <mergeCell ref="F1235:H1235"/>
    <mergeCell ref="F1236:H1236"/>
    <mergeCell ref="F1237:H1237"/>
    <mergeCell ref="F1238:H1238"/>
    <mergeCell ref="F1239:H1239"/>
    <mergeCell ref="F1240:H1240"/>
    <mergeCell ref="F1241:H1241"/>
    <mergeCell ref="F1242:H1242"/>
    <mergeCell ref="F1243:H1243"/>
    <mergeCell ref="F1244:H1244"/>
    <mergeCell ref="F1245:H1245"/>
    <mergeCell ref="F1246:H1246"/>
    <mergeCell ref="F1247:H1247"/>
    <mergeCell ref="F1248:H1248"/>
    <mergeCell ref="F1249:H1249"/>
    <mergeCell ref="F1250:H1250"/>
    <mergeCell ref="F1251:H1251"/>
    <mergeCell ref="F1252:H1252"/>
    <mergeCell ref="F1253:H1253"/>
    <mergeCell ref="F1254:H1254"/>
    <mergeCell ref="F1255:H1255"/>
    <mergeCell ref="F1256:H1256"/>
    <mergeCell ref="F1257:H1257"/>
    <mergeCell ref="F1258:H1258"/>
    <mergeCell ref="F1259:H1259"/>
    <mergeCell ref="F1260:H1260"/>
    <mergeCell ref="F1261:H1261"/>
    <mergeCell ref="F1262:H1262"/>
    <mergeCell ref="F1263:H1263"/>
    <mergeCell ref="F1264:H1264"/>
    <mergeCell ref="F1265:H1265"/>
    <mergeCell ref="F1266:H1266"/>
    <mergeCell ref="F1267:H1267"/>
    <mergeCell ref="F1268:H1268"/>
    <mergeCell ref="F1269:H1269"/>
    <mergeCell ref="F1270:H1270"/>
    <mergeCell ref="F1271:H1271"/>
    <mergeCell ref="F1272:H1272"/>
    <mergeCell ref="F1273:H1273"/>
    <mergeCell ref="F1274:H1274"/>
    <mergeCell ref="F1275:H1275"/>
    <mergeCell ref="F1276:H1276"/>
    <mergeCell ref="F1277:H1277"/>
    <mergeCell ref="F1278:H1278"/>
    <mergeCell ref="F1279:H1279"/>
    <mergeCell ref="F1280:H1280"/>
    <mergeCell ref="F1281:H1281"/>
    <mergeCell ref="F1282:H1282"/>
    <mergeCell ref="F1283:H1283"/>
    <mergeCell ref="F1284:H1284"/>
    <mergeCell ref="F1285:H1285"/>
    <mergeCell ref="F1286:H1286"/>
    <mergeCell ref="F1287:H1287"/>
    <mergeCell ref="F1288:H1288"/>
    <mergeCell ref="F1289:H1289"/>
    <mergeCell ref="F1290:H1290"/>
    <mergeCell ref="F1291:H1291"/>
    <mergeCell ref="F1292:H1292"/>
    <mergeCell ref="F1293:H1293"/>
    <mergeCell ref="F1294:H1294"/>
    <mergeCell ref="F1295:H1295"/>
    <mergeCell ref="F1296:H1296"/>
    <mergeCell ref="F1297:H1297"/>
    <mergeCell ref="F1298:H1298"/>
    <mergeCell ref="F1299:H1299"/>
    <mergeCell ref="F1300:H1300"/>
    <mergeCell ref="F1301:H1301"/>
    <mergeCell ref="F1302:H1302"/>
    <mergeCell ref="F1303:H1303"/>
    <mergeCell ref="F1304:H1304"/>
    <mergeCell ref="F1305:H1305"/>
    <mergeCell ref="F1306:H1306"/>
    <mergeCell ref="F1307:H1307"/>
    <mergeCell ref="F1308:H1308"/>
    <mergeCell ref="F1309:H1309"/>
    <mergeCell ref="F1310:H1310"/>
    <mergeCell ref="F1311:H1311"/>
    <mergeCell ref="F1312:H1312"/>
    <mergeCell ref="F1313:H1313"/>
    <mergeCell ref="F1314:H1314"/>
    <mergeCell ref="F1315:H1315"/>
    <mergeCell ref="F1316:H1316"/>
    <mergeCell ref="F1317:H1317"/>
    <mergeCell ref="F1318:H1318"/>
    <mergeCell ref="F1319:H1319"/>
    <mergeCell ref="F1320:H1320"/>
    <mergeCell ref="F1321:H1321"/>
    <mergeCell ref="F1322:H1322"/>
    <mergeCell ref="F1323:H1323"/>
    <mergeCell ref="F1324:H1324"/>
    <mergeCell ref="F1325:H1325"/>
    <mergeCell ref="F1326:H1326"/>
    <mergeCell ref="F1327:H1327"/>
    <mergeCell ref="F1328:H1328"/>
    <mergeCell ref="F1329:H1329"/>
    <mergeCell ref="F1330:H1330"/>
    <mergeCell ref="F1331:H1331"/>
    <mergeCell ref="F1332:H1332"/>
    <mergeCell ref="F1333:H1333"/>
    <mergeCell ref="F1334:H1334"/>
    <mergeCell ref="F1335:H1335"/>
    <mergeCell ref="F1336:H1336"/>
    <mergeCell ref="F1337:H1337"/>
    <mergeCell ref="F1338:H1338"/>
    <mergeCell ref="F1339:H1339"/>
    <mergeCell ref="F1340:H1340"/>
    <mergeCell ref="F1341:H1341"/>
    <mergeCell ref="F1342:H1342"/>
    <mergeCell ref="F1343:H1343"/>
    <mergeCell ref="F1344:H1344"/>
    <mergeCell ref="F1345:H1345"/>
    <mergeCell ref="F1346:H1346"/>
    <mergeCell ref="F1347:H1347"/>
    <mergeCell ref="F1348:H1348"/>
    <mergeCell ref="F1349:H1349"/>
    <mergeCell ref="F1350:H1350"/>
    <mergeCell ref="F1351:H1351"/>
    <mergeCell ref="F1352:H1352"/>
    <mergeCell ref="F1353:H1353"/>
    <mergeCell ref="F1354:H1354"/>
    <mergeCell ref="F1355:H1355"/>
    <mergeCell ref="F1356:H1356"/>
    <mergeCell ref="F1357:H1357"/>
    <mergeCell ref="F1358:H1358"/>
    <mergeCell ref="F1359:H1359"/>
    <mergeCell ref="F1360:H1360"/>
    <mergeCell ref="F1361:H1361"/>
    <mergeCell ref="F1362:H1362"/>
    <mergeCell ref="F1363:H1363"/>
    <mergeCell ref="F1364:H1364"/>
    <mergeCell ref="F1365:H1365"/>
    <mergeCell ref="F1366:H1366"/>
    <mergeCell ref="F1367:H1367"/>
    <mergeCell ref="F1368:H1368"/>
    <mergeCell ref="F1369:H1369"/>
    <mergeCell ref="F1370:H1370"/>
    <mergeCell ref="F1371:H1371"/>
    <mergeCell ref="F1372:H1372"/>
    <mergeCell ref="F1373:H1373"/>
    <mergeCell ref="F1374:H1374"/>
    <mergeCell ref="F1375:H1375"/>
    <mergeCell ref="F1376:H1376"/>
    <mergeCell ref="F1377:H1377"/>
    <mergeCell ref="F1378:H1378"/>
    <mergeCell ref="F1379:H1379"/>
    <mergeCell ref="F1380:H1380"/>
    <mergeCell ref="F1381:H1381"/>
    <mergeCell ref="F1382:H1382"/>
    <mergeCell ref="F1383:H1383"/>
    <mergeCell ref="F1384:H1384"/>
    <mergeCell ref="F1385:H1385"/>
    <mergeCell ref="F1386:H1386"/>
    <mergeCell ref="F1387:H1387"/>
    <mergeCell ref="F1388:H1388"/>
    <mergeCell ref="F1389:H1389"/>
    <mergeCell ref="F1390:H1390"/>
    <mergeCell ref="F1391:H1391"/>
    <mergeCell ref="F1392:H1392"/>
    <mergeCell ref="F1393:H1393"/>
    <mergeCell ref="F1394:H1394"/>
    <mergeCell ref="F1395:H1395"/>
    <mergeCell ref="F1396:H1396"/>
    <mergeCell ref="F1397:H1397"/>
    <mergeCell ref="F1398:H1398"/>
    <mergeCell ref="F1399:H1399"/>
    <mergeCell ref="F1400:H1400"/>
    <mergeCell ref="F1401:H1401"/>
    <mergeCell ref="F1402:H1402"/>
    <mergeCell ref="F1403:H1403"/>
    <mergeCell ref="F1404:H1404"/>
    <mergeCell ref="F1405:H1405"/>
    <mergeCell ref="F1406:H1406"/>
    <mergeCell ref="F1407:H1407"/>
    <mergeCell ref="F1408:H1408"/>
    <mergeCell ref="F1409:H1409"/>
    <mergeCell ref="F1410:H1410"/>
    <mergeCell ref="F1411:H1411"/>
    <mergeCell ref="F1412:H1412"/>
    <mergeCell ref="F1413:H1413"/>
    <mergeCell ref="F1414:H1414"/>
    <mergeCell ref="F1415:H1415"/>
    <mergeCell ref="F1416:H1416"/>
    <mergeCell ref="F1417:H1417"/>
    <mergeCell ref="F1418:H1418"/>
    <mergeCell ref="F1419:H1419"/>
    <mergeCell ref="F1420:H1420"/>
    <mergeCell ref="F1421:H1421"/>
    <mergeCell ref="F1422:H1422"/>
    <mergeCell ref="F1423:H1423"/>
    <mergeCell ref="F1424:H1424"/>
    <mergeCell ref="F1425:H1425"/>
    <mergeCell ref="F1426:H1426"/>
    <mergeCell ref="F1427:H1427"/>
    <mergeCell ref="F1428:H1428"/>
    <mergeCell ref="F1429:H1429"/>
    <mergeCell ref="F1430:H1430"/>
    <mergeCell ref="F1431:H1431"/>
    <mergeCell ref="F1432:H1432"/>
    <mergeCell ref="F1433:H1433"/>
    <mergeCell ref="F1434:H1434"/>
    <mergeCell ref="F1435:H1435"/>
    <mergeCell ref="F1436:H1436"/>
    <mergeCell ref="F1437:H1437"/>
    <mergeCell ref="F1438:H1438"/>
    <mergeCell ref="F1439:H1439"/>
    <mergeCell ref="F1440:H1440"/>
    <mergeCell ref="F1441:H1441"/>
    <mergeCell ref="F1442:H1442"/>
    <mergeCell ref="F1443:H1443"/>
    <mergeCell ref="F1444:H1444"/>
    <mergeCell ref="F1445:H1445"/>
    <mergeCell ref="F1446:H1446"/>
    <mergeCell ref="F1447:H1447"/>
    <mergeCell ref="F1448:H1448"/>
    <mergeCell ref="F1449:H1449"/>
    <mergeCell ref="F1450:H1450"/>
    <mergeCell ref="F1451:H1451"/>
    <mergeCell ref="F1452:H1452"/>
    <mergeCell ref="F1453:H1453"/>
    <mergeCell ref="F1454:H1454"/>
    <mergeCell ref="F1455:H1455"/>
    <mergeCell ref="F1456:H1456"/>
    <mergeCell ref="F1457:H1457"/>
    <mergeCell ref="F1458:H1458"/>
    <mergeCell ref="F1459:H1459"/>
    <mergeCell ref="F1460:H1460"/>
    <mergeCell ref="F1461:H1461"/>
    <mergeCell ref="F1462:H1462"/>
    <mergeCell ref="F1463:H1463"/>
    <mergeCell ref="F1464:H1464"/>
    <mergeCell ref="F1465:H1465"/>
    <mergeCell ref="F1466:H1466"/>
    <mergeCell ref="F1467:H1467"/>
    <mergeCell ref="F1468:H1468"/>
    <mergeCell ref="F1469:H1469"/>
    <mergeCell ref="F1470:H1470"/>
    <mergeCell ref="F1471:H1471"/>
    <mergeCell ref="F1472:H1472"/>
    <mergeCell ref="F1473:H1473"/>
    <mergeCell ref="F1474:H1474"/>
    <mergeCell ref="F1475:H1475"/>
    <mergeCell ref="F1476:H1476"/>
    <mergeCell ref="F1477:H1477"/>
    <mergeCell ref="F1478:H1478"/>
    <mergeCell ref="F1479:H1479"/>
    <mergeCell ref="F1480:H1480"/>
    <mergeCell ref="F1481:H1481"/>
    <mergeCell ref="F1482:H1482"/>
    <mergeCell ref="F1483:H1483"/>
    <mergeCell ref="F1484:H1484"/>
    <mergeCell ref="F1485:H1485"/>
    <mergeCell ref="F1486:H1486"/>
    <mergeCell ref="F1487:H1487"/>
    <mergeCell ref="F1488:H1488"/>
    <mergeCell ref="F1489:H1489"/>
    <mergeCell ref="F1490:H1490"/>
    <mergeCell ref="F1491:H1491"/>
    <mergeCell ref="F1492:H1492"/>
    <mergeCell ref="F1493:H1493"/>
    <mergeCell ref="F1494:H1494"/>
    <mergeCell ref="F1495:H1495"/>
    <mergeCell ref="F1496:H1496"/>
    <mergeCell ref="F1497:H1497"/>
    <mergeCell ref="F1498:H1498"/>
    <mergeCell ref="F1499:H1499"/>
    <mergeCell ref="F1500:H1500"/>
    <mergeCell ref="F1501:H1501"/>
    <mergeCell ref="F1502:H1502"/>
    <mergeCell ref="F1503:H1503"/>
    <mergeCell ref="F1504:H1504"/>
    <mergeCell ref="F1505:H1505"/>
    <mergeCell ref="F1506:H1506"/>
    <mergeCell ref="F1507:H1507"/>
    <mergeCell ref="F1508:H1508"/>
    <mergeCell ref="F1509:H1509"/>
    <mergeCell ref="F1510:H1510"/>
    <mergeCell ref="F1511:H1511"/>
    <mergeCell ref="F1512:H1512"/>
    <mergeCell ref="F1513:H1513"/>
    <mergeCell ref="F1514:H1514"/>
    <mergeCell ref="F1515:H1515"/>
    <mergeCell ref="F1516:H1516"/>
    <mergeCell ref="F1517:H1517"/>
    <mergeCell ref="F1518:H1518"/>
    <mergeCell ref="F1519:H1519"/>
    <mergeCell ref="F1520:H1520"/>
    <mergeCell ref="F1521:H1521"/>
    <mergeCell ref="F1522:H1522"/>
    <mergeCell ref="F1523:H1523"/>
    <mergeCell ref="F1524:H1524"/>
    <mergeCell ref="F1525:H1525"/>
    <mergeCell ref="F1526:H1526"/>
    <mergeCell ref="F1527:H1527"/>
    <mergeCell ref="F1528:H1528"/>
    <mergeCell ref="F1529:H1529"/>
    <mergeCell ref="F1530:H1530"/>
    <mergeCell ref="F1531:H1531"/>
    <mergeCell ref="F1532:H1532"/>
    <mergeCell ref="F1533:H1533"/>
    <mergeCell ref="F1534:H1534"/>
    <mergeCell ref="F1535:H1535"/>
    <mergeCell ref="F1536:H1536"/>
    <mergeCell ref="F1537:H1537"/>
    <mergeCell ref="F1538:H1538"/>
    <mergeCell ref="F1539:H1539"/>
    <mergeCell ref="F1540:H1540"/>
    <mergeCell ref="F1541:H1541"/>
    <mergeCell ref="F1542:H1542"/>
    <mergeCell ref="F1543:H1543"/>
    <mergeCell ref="F1544:H1544"/>
    <mergeCell ref="F1545:H1545"/>
    <mergeCell ref="F1546:H1546"/>
    <mergeCell ref="F1547:H1547"/>
    <mergeCell ref="F1548:H1548"/>
    <mergeCell ref="F1549:H1549"/>
    <mergeCell ref="F1550:H1550"/>
    <mergeCell ref="F1551:H1551"/>
    <mergeCell ref="F1552:H1552"/>
    <mergeCell ref="F1553:H1553"/>
    <mergeCell ref="F1554:H1554"/>
    <mergeCell ref="F1555:H1555"/>
    <mergeCell ref="F1556:H1556"/>
    <mergeCell ref="F1557:H1557"/>
    <mergeCell ref="F1558:H1558"/>
    <mergeCell ref="F1559:H1559"/>
    <mergeCell ref="F1560:H1560"/>
    <mergeCell ref="F1561:H1561"/>
    <mergeCell ref="F1562:H1562"/>
    <mergeCell ref="F1563:H1563"/>
    <mergeCell ref="F1564:H1564"/>
    <mergeCell ref="F1565:H1565"/>
    <mergeCell ref="F1566:H1566"/>
    <mergeCell ref="F1567:H1567"/>
    <mergeCell ref="F1568:H1568"/>
    <mergeCell ref="F1569:H1569"/>
    <mergeCell ref="F1570:H1570"/>
    <mergeCell ref="F1571:H1571"/>
    <mergeCell ref="F1572:H1572"/>
    <mergeCell ref="F1573:H1573"/>
    <mergeCell ref="F1574:H1574"/>
    <mergeCell ref="F1575:H1575"/>
    <mergeCell ref="F1576:H1576"/>
    <mergeCell ref="F1577:H1577"/>
    <mergeCell ref="F1578:H1578"/>
    <mergeCell ref="F1579:H1579"/>
    <mergeCell ref="F1580:H1580"/>
    <mergeCell ref="F1581:H1581"/>
    <mergeCell ref="F1582:H1582"/>
    <mergeCell ref="F1583:H1583"/>
    <mergeCell ref="F1584:H1584"/>
    <mergeCell ref="F1585:H1585"/>
    <mergeCell ref="F1586:H1586"/>
    <mergeCell ref="F1587:H1587"/>
    <mergeCell ref="F1588:H1588"/>
    <mergeCell ref="F1589:H1589"/>
    <mergeCell ref="F1590:H1590"/>
    <mergeCell ref="F1591:H1591"/>
    <mergeCell ref="F1592:H1592"/>
    <mergeCell ref="F1593:H1593"/>
    <mergeCell ref="F1594:H1594"/>
    <mergeCell ref="F1595:H1595"/>
    <mergeCell ref="F1596:H1596"/>
    <mergeCell ref="F1597:H1597"/>
    <mergeCell ref="F1598:H1598"/>
    <mergeCell ref="F1599:H1599"/>
    <mergeCell ref="F1600:H1600"/>
    <mergeCell ref="F1601:H1601"/>
    <mergeCell ref="F1602:H1602"/>
    <mergeCell ref="F1603:H1603"/>
    <mergeCell ref="F1604:H1604"/>
    <mergeCell ref="F1605:H1605"/>
    <mergeCell ref="F1606:H1606"/>
    <mergeCell ref="F1607:H1607"/>
    <mergeCell ref="F1608:H1608"/>
    <mergeCell ref="F1609:H1609"/>
    <mergeCell ref="F1610:H1610"/>
    <mergeCell ref="F1611:H1611"/>
    <mergeCell ref="F1612:H1612"/>
    <mergeCell ref="F1613:H1613"/>
    <mergeCell ref="F1614:H1614"/>
    <mergeCell ref="F1615:H1615"/>
    <mergeCell ref="F1616:H1616"/>
    <mergeCell ref="F1617:H1617"/>
    <mergeCell ref="F1618:H1618"/>
    <mergeCell ref="F1619:H1619"/>
    <mergeCell ref="F1620:H1620"/>
    <mergeCell ref="F1621:H1621"/>
    <mergeCell ref="F1622:H1622"/>
    <mergeCell ref="F1623:H1623"/>
    <mergeCell ref="F1624:H1624"/>
    <mergeCell ref="F1625:H1625"/>
    <mergeCell ref="F1626:H1626"/>
    <mergeCell ref="F1627:H1627"/>
    <mergeCell ref="F1628:H1628"/>
    <mergeCell ref="F1629:H1629"/>
    <mergeCell ref="F1630:H1630"/>
    <mergeCell ref="F1631:H1631"/>
    <mergeCell ref="F1632:H1632"/>
    <mergeCell ref="F1633:H1633"/>
    <mergeCell ref="F1634:H1634"/>
    <mergeCell ref="F1635:H1635"/>
    <mergeCell ref="F1636:H1636"/>
    <mergeCell ref="F1637:H1637"/>
    <mergeCell ref="F1638:H1638"/>
    <mergeCell ref="F1639:H1639"/>
    <mergeCell ref="F1640:H1640"/>
    <mergeCell ref="F1641:H1641"/>
    <mergeCell ref="F1642:H1642"/>
    <mergeCell ref="F1643:H1643"/>
    <mergeCell ref="F1644:H1644"/>
    <mergeCell ref="F1645:H1645"/>
    <mergeCell ref="F1646:H1646"/>
    <mergeCell ref="F1647:H1647"/>
    <mergeCell ref="F1648:H1648"/>
    <mergeCell ref="F1649:H1649"/>
    <mergeCell ref="F1650:H1650"/>
    <mergeCell ref="F1651:H1651"/>
    <mergeCell ref="F1652:H1652"/>
    <mergeCell ref="F1653:H1653"/>
    <mergeCell ref="F1654:H1654"/>
    <mergeCell ref="F1655:H1655"/>
    <mergeCell ref="F1656:H1656"/>
    <mergeCell ref="F1657:H1657"/>
    <mergeCell ref="F1658:H1658"/>
    <mergeCell ref="F1659:H1659"/>
    <mergeCell ref="F1660:H1660"/>
    <mergeCell ref="F1661:H1661"/>
    <mergeCell ref="F1662:H1662"/>
    <mergeCell ref="F1663:H1663"/>
    <mergeCell ref="F1664:H1664"/>
    <mergeCell ref="F1665:H1665"/>
    <mergeCell ref="F1666:H1666"/>
    <mergeCell ref="F1667:H1667"/>
    <mergeCell ref="F1668:H1668"/>
    <mergeCell ref="F1669:H1669"/>
    <mergeCell ref="F1670:H1670"/>
    <mergeCell ref="F1671:H1671"/>
    <mergeCell ref="F1672:H1672"/>
    <mergeCell ref="F1673:H1673"/>
    <mergeCell ref="F1674:H1674"/>
    <mergeCell ref="F1675:H1675"/>
    <mergeCell ref="F1676:H1676"/>
    <mergeCell ref="F1677:H1677"/>
    <mergeCell ref="F1678:H1678"/>
    <mergeCell ref="F1679:H1679"/>
    <mergeCell ref="F1680:H1680"/>
    <mergeCell ref="F1681:H1681"/>
    <mergeCell ref="F1682:H1682"/>
    <mergeCell ref="F1683:H1683"/>
    <mergeCell ref="F1684:H1684"/>
    <mergeCell ref="F1685:H1685"/>
    <mergeCell ref="F1686:H1686"/>
    <mergeCell ref="F1687:H1687"/>
    <mergeCell ref="F1688:H1688"/>
    <mergeCell ref="F1689:H1689"/>
    <mergeCell ref="F1690:H1690"/>
    <mergeCell ref="F1691:H1691"/>
    <mergeCell ref="F1692:H1692"/>
    <mergeCell ref="F1693:H1693"/>
    <mergeCell ref="F1694:H1694"/>
    <mergeCell ref="F1695:H1695"/>
    <mergeCell ref="F1696:H1696"/>
    <mergeCell ref="F1697:H1697"/>
    <mergeCell ref="F1698:H1698"/>
    <mergeCell ref="F1699:H1699"/>
    <mergeCell ref="F1700:H1700"/>
    <mergeCell ref="F1701:H1701"/>
    <mergeCell ref="F1702:H1702"/>
    <mergeCell ref="F1703:H1703"/>
    <mergeCell ref="F1704:H1704"/>
    <mergeCell ref="F1705:H1705"/>
    <mergeCell ref="F1706:H1706"/>
    <mergeCell ref="F1707:H1707"/>
    <mergeCell ref="F1708:H1708"/>
    <mergeCell ref="F1709:H1709"/>
    <mergeCell ref="F1710:H1710"/>
    <mergeCell ref="F1711:H1711"/>
    <mergeCell ref="F1712:H1712"/>
    <mergeCell ref="F1713:H1713"/>
    <mergeCell ref="F1714:H1714"/>
    <mergeCell ref="F1715:H1715"/>
    <mergeCell ref="F1716:H1716"/>
    <mergeCell ref="F1717:H1717"/>
    <mergeCell ref="F1718:H1718"/>
    <mergeCell ref="F1719:H1719"/>
    <mergeCell ref="F1720:H1720"/>
    <mergeCell ref="F1721:H1721"/>
    <mergeCell ref="F1722:H1722"/>
    <mergeCell ref="F1723:H1723"/>
    <mergeCell ref="F1724:H1724"/>
    <mergeCell ref="F1725:H1725"/>
    <mergeCell ref="F1726:H1726"/>
    <mergeCell ref="F1727:H1727"/>
    <mergeCell ref="F1728:H1728"/>
    <mergeCell ref="F1729:H1729"/>
    <mergeCell ref="F1730:H1730"/>
    <mergeCell ref="F1731:H1731"/>
    <mergeCell ref="F1732:H1732"/>
    <mergeCell ref="F1733:H1733"/>
    <mergeCell ref="F1734:H1734"/>
    <mergeCell ref="F1735:H1735"/>
    <mergeCell ref="F1736:H1736"/>
    <mergeCell ref="F1737:H1737"/>
    <mergeCell ref="F1738:H1738"/>
    <mergeCell ref="F1739:H1739"/>
    <mergeCell ref="F1740:H1740"/>
    <mergeCell ref="F1741:H1741"/>
    <mergeCell ref="F1742:H1742"/>
    <mergeCell ref="F1743:H1743"/>
    <mergeCell ref="F1744:H1744"/>
    <mergeCell ref="F1745:H1745"/>
    <mergeCell ref="F1746:H1746"/>
    <mergeCell ref="F1747:H1747"/>
    <mergeCell ref="F1748:H1748"/>
    <mergeCell ref="F1749:H1749"/>
    <mergeCell ref="F1750:H1750"/>
    <mergeCell ref="F1751:H1751"/>
    <mergeCell ref="F1752:H1752"/>
    <mergeCell ref="F1753:H1753"/>
    <mergeCell ref="F1754:H1754"/>
    <mergeCell ref="F1755:H1755"/>
    <mergeCell ref="F1756:H1756"/>
    <mergeCell ref="F1757:H1757"/>
    <mergeCell ref="F1758:H1758"/>
    <mergeCell ref="F1759:H1759"/>
    <mergeCell ref="F1760:H1760"/>
    <mergeCell ref="F1761:H1761"/>
    <mergeCell ref="F1762:H1762"/>
    <mergeCell ref="F1763:H1763"/>
    <mergeCell ref="F1764:H1764"/>
    <mergeCell ref="F1765:H1765"/>
    <mergeCell ref="F1766:H1766"/>
    <mergeCell ref="F1767:H1767"/>
    <mergeCell ref="F1768:H1768"/>
    <mergeCell ref="F1769:H1769"/>
    <mergeCell ref="F1770:H1770"/>
    <mergeCell ref="F1771:H1771"/>
    <mergeCell ref="F1772:H1772"/>
    <mergeCell ref="F1773:H1773"/>
    <mergeCell ref="F1774:H1774"/>
    <mergeCell ref="F1775:H1775"/>
    <mergeCell ref="F1776:H1776"/>
    <mergeCell ref="F1777:H1777"/>
    <mergeCell ref="F1778:H1778"/>
    <mergeCell ref="F1779:H1779"/>
    <mergeCell ref="F1780:H1780"/>
    <mergeCell ref="F1781:H1781"/>
    <mergeCell ref="F1782:H1782"/>
    <mergeCell ref="F1783:H1783"/>
    <mergeCell ref="F1784:H1784"/>
    <mergeCell ref="F1785:H1785"/>
    <mergeCell ref="F1786:H1786"/>
    <mergeCell ref="F1787:H1787"/>
    <mergeCell ref="F1788:H1788"/>
    <mergeCell ref="F1789:H1789"/>
    <mergeCell ref="F1790:H1790"/>
    <mergeCell ref="F1791:H1791"/>
    <mergeCell ref="F1792:H1792"/>
    <mergeCell ref="F1793:H1793"/>
    <mergeCell ref="F1794:H1794"/>
    <mergeCell ref="F1795:H1795"/>
    <mergeCell ref="F1796:H1796"/>
    <mergeCell ref="F1797:H1797"/>
    <mergeCell ref="F1798:H1798"/>
    <mergeCell ref="F1799:H1799"/>
    <mergeCell ref="F1800:H1800"/>
    <mergeCell ref="F1801:H1801"/>
    <mergeCell ref="F1802:H1802"/>
    <mergeCell ref="F1803:H1803"/>
    <mergeCell ref="F1804:H1804"/>
    <mergeCell ref="F1805:H1805"/>
    <mergeCell ref="F1806:H1806"/>
    <mergeCell ref="F1807:H1807"/>
    <mergeCell ref="F1808:H1808"/>
    <mergeCell ref="F1809:H1809"/>
    <mergeCell ref="F1810:H1810"/>
    <mergeCell ref="F1811:H1811"/>
    <mergeCell ref="F1812:H1812"/>
    <mergeCell ref="F1813:H1813"/>
    <mergeCell ref="F1814:H1814"/>
    <mergeCell ref="F1815:H1815"/>
    <mergeCell ref="F1816:H1816"/>
    <mergeCell ref="F1817:H1817"/>
    <mergeCell ref="F1818:H1818"/>
    <mergeCell ref="F1819:H1819"/>
    <mergeCell ref="F1820:H1820"/>
    <mergeCell ref="F1821:H1821"/>
    <mergeCell ref="F1822:H1822"/>
    <mergeCell ref="F1823:H1823"/>
    <mergeCell ref="F1824:H1824"/>
    <mergeCell ref="F1825:H1825"/>
    <mergeCell ref="F1826:H1826"/>
    <mergeCell ref="F1827:H1827"/>
    <mergeCell ref="F1828:H1828"/>
    <mergeCell ref="F1829:H1829"/>
    <mergeCell ref="F1830:H1830"/>
    <mergeCell ref="F1831:H1831"/>
    <mergeCell ref="F1832:H1832"/>
    <mergeCell ref="F1833:H1833"/>
    <mergeCell ref="F1834:H1834"/>
    <mergeCell ref="F1835:H1835"/>
    <mergeCell ref="F1836:H1836"/>
    <mergeCell ref="F1837:H1837"/>
    <mergeCell ref="F1838:H1838"/>
    <mergeCell ref="F1839:H1839"/>
    <mergeCell ref="F1840:H1840"/>
    <mergeCell ref="F1841:H1841"/>
    <mergeCell ref="F1842:H1842"/>
    <mergeCell ref="F1843:H1843"/>
    <mergeCell ref="F1844:H1844"/>
    <mergeCell ref="F1845:H1845"/>
    <mergeCell ref="F1846:H1846"/>
    <mergeCell ref="F1847:H1847"/>
    <mergeCell ref="F1848:H1848"/>
    <mergeCell ref="F1849:H1849"/>
    <mergeCell ref="F1850:H1850"/>
    <mergeCell ref="F1851:H1851"/>
    <mergeCell ref="F1852:H1852"/>
    <mergeCell ref="F1853:H1853"/>
    <mergeCell ref="F1854:H1854"/>
    <mergeCell ref="F1855:H1855"/>
    <mergeCell ref="F1856:H1856"/>
    <mergeCell ref="F1857:H1857"/>
    <mergeCell ref="F1858:H1858"/>
    <mergeCell ref="F1859:H1859"/>
    <mergeCell ref="F1860:H1860"/>
    <mergeCell ref="F1861:H1861"/>
    <mergeCell ref="F1862:H1862"/>
    <mergeCell ref="F1863:H1863"/>
    <mergeCell ref="F1864:H1864"/>
    <mergeCell ref="F1865:H1865"/>
    <mergeCell ref="F1866:H1866"/>
    <mergeCell ref="F1867:H1867"/>
    <mergeCell ref="F1868:H1868"/>
    <mergeCell ref="F1869:H1869"/>
    <mergeCell ref="F1870:H1870"/>
    <mergeCell ref="F1871:H1871"/>
    <mergeCell ref="F1872:H1872"/>
    <mergeCell ref="F1873:H1873"/>
    <mergeCell ref="F1874:H1874"/>
    <mergeCell ref="F1875:H1875"/>
    <mergeCell ref="F1876:H1876"/>
    <mergeCell ref="F1877:H1877"/>
    <mergeCell ref="F1878:H1878"/>
    <mergeCell ref="F1879:H1879"/>
    <mergeCell ref="F1880:H1880"/>
    <mergeCell ref="F1881:H1881"/>
    <mergeCell ref="F1882:H1882"/>
    <mergeCell ref="F1883:H1883"/>
    <mergeCell ref="F1884:H1884"/>
    <mergeCell ref="F1885:H1885"/>
    <mergeCell ref="F1886:H1886"/>
    <mergeCell ref="F1887:H1887"/>
    <mergeCell ref="F1888:H1888"/>
    <mergeCell ref="F1889:H1889"/>
    <mergeCell ref="F1890:H1890"/>
    <mergeCell ref="F1891:H1891"/>
    <mergeCell ref="F1892:H1892"/>
    <mergeCell ref="F1893:H1893"/>
    <mergeCell ref="F1894:H1894"/>
    <mergeCell ref="F1895:H1895"/>
    <mergeCell ref="F1896:H1896"/>
    <mergeCell ref="F1897:H1897"/>
    <mergeCell ref="F1898:H1898"/>
    <mergeCell ref="F1899:H1899"/>
    <mergeCell ref="F1900:H1900"/>
    <mergeCell ref="F1901:H1901"/>
    <mergeCell ref="F1902:H1902"/>
    <mergeCell ref="F1903:H1903"/>
    <mergeCell ref="F1904:H1904"/>
    <mergeCell ref="F1905:H1905"/>
    <mergeCell ref="F1906:H1906"/>
    <mergeCell ref="F1907:H1907"/>
    <mergeCell ref="F1908:H1908"/>
    <mergeCell ref="F1909:H1909"/>
    <mergeCell ref="F1910:H1910"/>
    <mergeCell ref="F1911:H1911"/>
    <mergeCell ref="F1912:H1912"/>
    <mergeCell ref="F1913:H1913"/>
    <mergeCell ref="F1914:H1914"/>
    <mergeCell ref="F1915:H1915"/>
    <mergeCell ref="F1916:H1916"/>
    <mergeCell ref="F1917:H1917"/>
    <mergeCell ref="F1918:H1918"/>
    <mergeCell ref="F1919:H1919"/>
    <mergeCell ref="F1920:H1920"/>
    <mergeCell ref="F1921:H1921"/>
    <mergeCell ref="F1922:H1922"/>
    <mergeCell ref="F1923:H1923"/>
    <mergeCell ref="F1924:H1924"/>
    <mergeCell ref="F1925:H1925"/>
    <mergeCell ref="F1926:H1926"/>
    <mergeCell ref="F1927:H1927"/>
    <mergeCell ref="F1928:H1928"/>
    <mergeCell ref="F1929:H1929"/>
    <mergeCell ref="F1930:H1930"/>
    <mergeCell ref="F1931:H1931"/>
    <mergeCell ref="F1932:H1932"/>
    <mergeCell ref="F1933:H1933"/>
    <mergeCell ref="F1934:H1934"/>
    <mergeCell ref="F1935:H1935"/>
    <mergeCell ref="F1936:H1936"/>
    <mergeCell ref="F1937:H1937"/>
    <mergeCell ref="F1938:H1938"/>
    <mergeCell ref="F1939:H1939"/>
    <mergeCell ref="F1940:H1940"/>
    <mergeCell ref="F1941:H1941"/>
    <mergeCell ref="F1942:H1942"/>
    <mergeCell ref="F1943:H1943"/>
    <mergeCell ref="F1944:H1944"/>
    <mergeCell ref="F1945:H1945"/>
    <mergeCell ref="F1946:H1946"/>
    <mergeCell ref="F1947:H1947"/>
    <mergeCell ref="F1948:H1948"/>
    <mergeCell ref="F1949:H1949"/>
    <mergeCell ref="F1950:H1950"/>
    <mergeCell ref="F1951:H1951"/>
    <mergeCell ref="F1952:H1952"/>
    <mergeCell ref="F1953:H1953"/>
    <mergeCell ref="F1954:H1954"/>
    <mergeCell ref="F1955:H1955"/>
    <mergeCell ref="F1956:H1956"/>
    <mergeCell ref="F1957:H1957"/>
    <mergeCell ref="F1958:H1958"/>
    <mergeCell ref="F1959:H1959"/>
    <mergeCell ref="F1960:H1960"/>
    <mergeCell ref="F1961:H1961"/>
    <mergeCell ref="F1962:H1962"/>
    <mergeCell ref="F1963:H1963"/>
    <mergeCell ref="F1964:H1964"/>
    <mergeCell ref="F1965:H1965"/>
    <mergeCell ref="F1966:H1966"/>
    <mergeCell ref="F1967:H1967"/>
    <mergeCell ref="F1968:H1968"/>
    <mergeCell ref="F1969:H1969"/>
    <mergeCell ref="F1970:H1970"/>
    <mergeCell ref="F1971:H1971"/>
    <mergeCell ref="F1972:H1972"/>
    <mergeCell ref="F1973:H1973"/>
    <mergeCell ref="F1974:H1974"/>
    <mergeCell ref="F1975:H1975"/>
    <mergeCell ref="F1976:H1976"/>
    <mergeCell ref="F1977:H1977"/>
    <mergeCell ref="F1978:H1978"/>
    <mergeCell ref="F1979:H1979"/>
    <mergeCell ref="F1980:H1980"/>
    <mergeCell ref="F1981:H1981"/>
    <mergeCell ref="F1982:H1982"/>
    <mergeCell ref="F1983:H1983"/>
    <mergeCell ref="F1984:H1984"/>
    <mergeCell ref="F1985:H1985"/>
    <mergeCell ref="F1986:H1986"/>
    <mergeCell ref="F1987:H1987"/>
    <mergeCell ref="F1988:H1988"/>
    <mergeCell ref="F1989:H1989"/>
    <mergeCell ref="F1990:H1990"/>
    <mergeCell ref="F1991:H1991"/>
    <mergeCell ref="F1992:H1992"/>
    <mergeCell ref="F1993:H1993"/>
    <mergeCell ref="F1994:H1994"/>
    <mergeCell ref="F1995:H1995"/>
    <mergeCell ref="F1996:H1996"/>
    <mergeCell ref="F1997:H1997"/>
    <mergeCell ref="F1998:H1998"/>
    <mergeCell ref="F1999:H1999"/>
    <mergeCell ref="F2000:H2000"/>
    <mergeCell ref="F2001:H2001"/>
    <mergeCell ref="F2002:H2002"/>
    <mergeCell ref="F2003:H2003"/>
    <mergeCell ref="F2004:H2004"/>
    <mergeCell ref="F2005:H2005"/>
    <mergeCell ref="F2006:H2006"/>
    <mergeCell ref="F2007:H2007"/>
    <mergeCell ref="F2008:H2008"/>
    <mergeCell ref="F2009:H2009"/>
    <mergeCell ref="F2010:H2010"/>
    <mergeCell ref="F2011:H2011"/>
    <mergeCell ref="F2012:H2012"/>
    <mergeCell ref="F2013:H2013"/>
    <mergeCell ref="F2014:H2014"/>
    <mergeCell ref="F2015:H2015"/>
    <mergeCell ref="F2016:H2016"/>
    <mergeCell ref="F2017:H2017"/>
    <mergeCell ref="F2018:H2018"/>
    <mergeCell ref="F2019:H2019"/>
    <mergeCell ref="F2020:H2020"/>
    <mergeCell ref="F2021:H2021"/>
    <mergeCell ref="F2022:H2022"/>
    <mergeCell ref="F2023:H2023"/>
    <mergeCell ref="F2024:H2024"/>
    <mergeCell ref="F2025:H2025"/>
    <mergeCell ref="F2026:H2026"/>
    <mergeCell ref="F2027:H2027"/>
    <mergeCell ref="F2028:H2028"/>
    <mergeCell ref="F2029:H2029"/>
    <mergeCell ref="F2030:H2030"/>
    <mergeCell ref="F2031:H2031"/>
    <mergeCell ref="F2032:H2032"/>
    <mergeCell ref="F2033:H2033"/>
    <mergeCell ref="F2034:H2034"/>
    <mergeCell ref="G1:H5"/>
    <mergeCell ref="F9:H9"/>
    <mergeCell ref="F10:H10"/>
    <mergeCell ref="F11:H11"/>
    <mergeCell ref="F12:H12"/>
    <mergeCell ref="F31:H31"/>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32:H32"/>
    <mergeCell ref="F33:H33"/>
    <mergeCell ref="F34:H34"/>
    <mergeCell ref="F35:H35"/>
    <mergeCell ref="F36:H36"/>
    <mergeCell ref="F25:H25"/>
    <mergeCell ref="F26:H26"/>
    <mergeCell ref="F27:H27"/>
    <mergeCell ref="F28:H28"/>
    <mergeCell ref="F29:H29"/>
    <mergeCell ref="F30:H30"/>
    <mergeCell ref="A1:D2"/>
    <mergeCell ref="E1:F2"/>
    <mergeCell ref="A3:B3"/>
    <mergeCell ref="A4:B4"/>
    <mergeCell ref="A5:D5"/>
    <mergeCell ref="A6:XFD6"/>
    <mergeCell ref="F51:H51"/>
    <mergeCell ref="F52:H52"/>
    <mergeCell ref="F53:H53"/>
    <mergeCell ref="F54:H54"/>
    <mergeCell ref="F55:H55"/>
    <mergeCell ref="F56:H56"/>
    <mergeCell ref="F57:H57"/>
    <mergeCell ref="F58:H58"/>
    <mergeCell ref="F59:H59"/>
    <mergeCell ref="F60:H60"/>
    <mergeCell ref="F61:H61"/>
    <mergeCell ref="F62:H62"/>
    <mergeCell ref="F63:H63"/>
    <mergeCell ref="F64:H64"/>
    <mergeCell ref="F65:H65"/>
    <mergeCell ref="F66:H66"/>
    <mergeCell ref="F67:H67"/>
    <mergeCell ref="F68:H68"/>
    <mergeCell ref="F69:H69"/>
    <mergeCell ref="F70:H70"/>
    <mergeCell ref="F71:H71"/>
    <mergeCell ref="F72:H72"/>
    <mergeCell ref="F73:H73"/>
    <mergeCell ref="F74:H74"/>
    <mergeCell ref="F75:H75"/>
    <mergeCell ref="F76:H76"/>
    <mergeCell ref="F77:H77"/>
    <mergeCell ref="F78:H78"/>
    <mergeCell ref="F79:H79"/>
    <mergeCell ref="F80:H80"/>
    <mergeCell ref="F81:H81"/>
    <mergeCell ref="F82:H82"/>
    <mergeCell ref="F83:H83"/>
    <mergeCell ref="F84:H84"/>
    <mergeCell ref="F85:H85"/>
    <mergeCell ref="F86:H86"/>
    <mergeCell ref="F87:H87"/>
    <mergeCell ref="F88:H88"/>
    <mergeCell ref="F89:H89"/>
    <mergeCell ref="F90:H90"/>
    <mergeCell ref="F91:H91"/>
    <mergeCell ref="F92:H92"/>
    <mergeCell ref="F93:H93"/>
    <mergeCell ref="F94:H94"/>
    <mergeCell ref="F95:H95"/>
    <mergeCell ref="F96:H96"/>
    <mergeCell ref="F97:H97"/>
    <mergeCell ref="F98:H98"/>
    <mergeCell ref="F99:H99"/>
    <mergeCell ref="F100:H100"/>
    <mergeCell ref="F101:H101"/>
    <mergeCell ref="F102:H102"/>
    <mergeCell ref="F103:H103"/>
    <mergeCell ref="F104:H104"/>
    <mergeCell ref="F105:H105"/>
    <mergeCell ref="F106:H106"/>
    <mergeCell ref="F107:H107"/>
    <mergeCell ref="F108:H108"/>
    <mergeCell ref="F109:H109"/>
    <mergeCell ref="F110:H110"/>
    <mergeCell ref="F111:H111"/>
    <mergeCell ref="F112:H112"/>
    <mergeCell ref="F113:H113"/>
    <mergeCell ref="F114:H114"/>
    <mergeCell ref="F115:H115"/>
    <mergeCell ref="F116:H116"/>
    <mergeCell ref="F117:H117"/>
    <mergeCell ref="F118:H118"/>
    <mergeCell ref="F119:H119"/>
    <mergeCell ref="F120:H120"/>
    <mergeCell ref="F121:H121"/>
    <mergeCell ref="F122:H122"/>
    <mergeCell ref="F123:H123"/>
    <mergeCell ref="F124:H124"/>
    <mergeCell ref="F125:H125"/>
    <mergeCell ref="F126:H126"/>
    <mergeCell ref="F127:H127"/>
    <mergeCell ref="F128:H128"/>
    <mergeCell ref="F129:H129"/>
    <mergeCell ref="F130:H130"/>
    <mergeCell ref="F131:H131"/>
    <mergeCell ref="F132:H132"/>
    <mergeCell ref="F133:H133"/>
    <mergeCell ref="F134:H134"/>
    <mergeCell ref="F135:H135"/>
    <mergeCell ref="F136:H136"/>
    <mergeCell ref="F137:H137"/>
    <mergeCell ref="F138:H138"/>
    <mergeCell ref="F139:H139"/>
    <mergeCell ref="F140:H140"/>
    <mergeCell ref="F141:H141"/>
    <mergeCell ref="F142:H142"/>
    <mergeCell ref="F143:H143"/>
    <mergeCell ref="F144:H144"/>
    <mergeCell ref="F145:H145"/>
    <mergeCell ref="F146:H146"/>
    <mergeCell ref="F147:H147"/>
    <mergeCell ref="F148:H148"/>
    <mergeCell ref="F149:H149"/>
    <mergeCell ref="F150:H150"/>
    <mergeCell ref="F151:H151"/>
    <mergeCell ref="F152:H152"/>
    <mergeCell ref="F153:H153"/>
    <mergeCell ref="F154:H154"/>
    <mergeCell ref="F155:H155"/>
    <mergeCell ref="F156:H156"/>
    <mergeCell ref="F157:H157"/>
    <mergeCell ref="F158:H158"/>
    <mergeCell ref="F159:H159"/>
    <mergeCell ref="F160:H160"/>
    <mergeCell ref="F161:H161"/>
    <mergeCell ref="F162:H162"/>
    <mergeCell ref="F163:H163"/>
    <mergeCell ref="F164:H164"/>
    <mergeCell ref="F165:H165"/>
    <mergeCell ref="F166:H166"/>
    <mergeCell ref="F167:H167"/>
    <mergeCell ref="F168:H168"/>
    <mergeCell ref="F169:H169"/>
    <mergeCell ref="F170:H170"/>
    <mergeCell ref="F171:H171"/>
    <mergeCell ref="F172:H172"/>
    <mergeCell ref="F173:H173"/>
    <mergeCell ref="F174:H174"/>
    <mergeCell ref="F175:H175"/>
    <mergeCell ref="F176:H176"/>
    <mergeCell ref="F177:H177"/>
    <mergeCell ref="F178:H178"/>
    <mergeCell ref="F179:H179"/>
    <mergeCell ref="F180:H180"/>
    <mergeCell ref="F181:H181"/>
    <mergeCell ref="F182:H182"/>
    <mergeCell ref="F183:H183"/>
    <mergeCell ref="F184:H184"/>
    <mergeCell ref="F185:H185"/>
    <mergeCell ref="F186:H186"/>
    <mergeCell ref="F187:H187"/>
    <mergeCell ref="F188:H188"/>
    <mergeCell ref="F189:H189"/>
    <mergeCell ref="F190:H190"/>
    <mergeCell ref="F191:H191"/>
    <mergeCell ref="F192:H192"/>
    <mergeCell ref="F193:H193"/>
    <mergeCell ref="F194:H194"/>
    <mergeCell ref="F195:H195"/>
    <mergeCell ref="F196:H196"/>
    <mergeCell ref="F197:H197"/>
    <mergeCell ref="F198:H198"/>
    <mergeCell ref="F199:H199"/>
    <mergeCell ref="F200:H200"/>
    <mergeCell ref="F201:H201"/>
    <mergeCell ref="F202:H202"/>
    <mergeCell ref="F203:H203"/>
    <mergeCell ref="F204:H204"/>
    <mergeCell ref="F205:H205"/>
    <mergeCell ref="F206:H206"/>
    <mergeCell ref="F207:H207"/>
    <mergeCell ref="F208:H208"/>
    <mergeCell ref="F209:H209"/>
    <mergeCell ref="F210:H210"/>
    <mergeCell ref="F211:H211"/>
    <mergeCell ref="F212:H212"/>
    <mergeCell ref="F213:H213"/>
    <mergeCell ref="F214:H214"/>
    <mergeCell ref="F215:H215"/>
    <mergeCell ref="F216:H216"/>
    <mergeCell ref="F217:H217"/>
    <mergeCell ref="F218:H218"/>
    <mergeCell ref="F219:H219"/>
    <mergeCell ref="F220:H220"/>
    <mergeCell ref="F221:H221"/>
    <mergeCell ref="F222:H222"/>
    <mergeCell ref="F223:H223"/>
    <mergeCell ref="F224:H224"/>
    <mergeCell ref="F225:H225"/>
    <mergeCell ref="F226:H226"/>
    <mergeCell ref="F227:H227"/>
    <mergeCell ref="F228:H228"/>
    <mergeCell ref="F229:H229"/>
    <mergeCell ref="F230:H230"/>
    <mergeCell ref="F231:H231"/>
    <mergeCell ref="F232:H232"/>
    <mergeCell ref="F233:H233"/>
    <mergeCell ref="F234:H234"/>
    <mergeCell ref="F235:H235"/>
    <mergeCell ref="F236:H236"/>
    <mergeCell ref="F237:H237"/>
    <mergeCell ref="F238:H238"/>
    <mergeCell ref="F239:H239"/>
    <mergeCell ref="F240:H240"/>
    <mergeCell ref="F241:H241"/>
    <mergeCell ref="F242:H242"/>
    <mergeCell ref="F243:H243"/>
    <mergeCell ref="F244:H244"/>
    <mergeCell ref="F245:H245"/>
    <mergeCell ref="F246:H246"/>
    <mergeCell ref="F247:H247"/>
    <mergeCell ref="F248:H248"/>
    <mergeCell ref="F249:H249"/>
    <mergeCell ref="F250:H250"/>
    <mergeCell ref="F251:H251"/>
    <mergeCell ref="F252:H252"/>
    <mergeCell ref="F253:H253"/>
    <mergeCell ref="F254:H254"/>
    <mergeCell ref="F255:H255"/>
    <mergeCell ref="F256:H256"/>
    <mergeCell ref="F257:H257"/>
    <mergeCell ref="F258:H258"/>
    <mergeCell ref="F259:H259"/>
    <mergeCell ref="F260:H260"/>
    <mergeCell ref="F261:H261"/>
    <mergeCell ref="F262:H262"/>
    <mergeCell ref="F263:H263"/>
    <mergeCell ref="F264:H264"/>
    <mergeCell ref="F265:H265"/>
    <mergeCell ref="F266:H266"/>
    <mergeCell ref="F267:H267"/>
    <mergeCell ref="F268:H268"/>
    <mergeCell ref="F269:H269"/>
    <mergeCell ref="F270:H270"/>
    <mergeCell ref="F271:H271"/>
    <mergeCell ref="F272:H272"/>
    <mergeCell ref="F273:H273"/>
    <mergeCell ref="F274:H274"/>
    <mergeCell ref="F275:H275"/>
    <mergeCell ref="F276:H276"/>
    <mergeCell ref="F277:H277"/>
    <mergeCell ref="F278:H278"/>
    <mergeCell ref="F279:H279"/>
    <mergeCell ref="F280:H280"/>
    <mergeCell ref="F281:H281"/>
    <mergeCell ref="F282:H282"/>
    <mergeCell ref="F283:H283"/>
    <mergeCell ref="F284:H284"/>
    <mergeCell ref="F285:H285"/>
    <mergeCell ref="F286:H286"/>
    <mergeCell ref="F287:H287"/>
    <mergeCell ref="F288:H288"/>
    <mergeCell ref="F289:H289"/>
    <mergeCell ref="F290:H290"/>
    <mergeCell ref="F291:H291"/>
    <mergeCell ref="F292:H292"/>
    <mergeCell ref="F293:H293"/>
    <mergeCell ref="F294:H294"/>
    <mergeCell ref="F295:H295"/>
    <mergeCell ref="F296:H296"/>
    <mergeCell ref="F297:H297"/>
    <mergeCell ref="F298:H298"/>
    <mergeCell ref="F299:H299"/>
    <mergeCell ref="F300:H300"/>
    <mergeCell ref="F301:H301"/>
    <mergeCell ref="F302:H302"/>
    <mergeCell ref="F303:H303"/>
    <mergeCell ref="F304:H304"/>
    <mergeCell ref="F305:H305"/>
    <mergeCell ref="F306:H306"/>
    <mergeCell ref="F307:H307"/>
    <mergeCell ref="F308:H308"/>
    <mergeCell ref="F309:H309"/>
    <mergeCell ref="F310:H310"/>
    <mergeCell ref="F311:H311"/>
    <mergeCell ref="F312:H312"/>
    <mergeCell ref="F313:H313"/>
    <mergeCell ref="F314:H314"/>
    <mergeCell ref="F315:H315"/>
    <mergeCell ref="F316:H316"/>
    <mergeCell ref="F317:H317"/>
    <mergeCell ref="F318:H318"/>
    <mergeCell ref="F319:H319"/>
    <mergeCell ref="F320:H320"/>
    <mergeCell ref="F321:H321"/>
    <mergeCell ref="F322:H322"/>
    <mergeCell ref="F323:H323"/>
    <mergeCell ref="F324:H324"/>
    <mergeCell ref="F325:H325"/>
    <mergeCell ref="F326:H326"/>
    <mergeCell ref="F327:H327"/>
    <mergeCell ref="F328:H328"/>
    <mergeCell ref="F329:H329"/>
    <mergeCell ref="F330:H330"/>
    <mergeCell ref="F331:H331"/>
    <mergeCell ref="F332:H332"/>
    <mergeCell ref="F333:H333"/>
    <mergeCell ref="F334:H334"/>
    <mergeCell ref="F335:H335"/>
    <mergeCell ref="F336:H336"/>
    <mergeCell ref="F337:H337"/>
    <mergeCell ref="F338:H338"/>
    <mergeCell ref="F339:H339"/>
    <mergeCell ref="F340:H340"/>
    <mergeCell ref="F341:H341"/>
    <mergeCell ref="F342:H342"/>
    <mergeCell ref="F343:H343"/>
    <mergeCell ref="F344:H344"/>
    <mergeCell ref="F345:H345"/>
    <mergeCell ref="F346:H346"/>
    <mergeCell ref="F347:H347"/>
    <mergeCell ref="F348:H348"/>
    <mergeCell ref="F349:H349"/>
    <mergeCell ref="F350:H350"/>
    <mergeCell ref="F351:H351"/>
    <mergeCell ref="F352:H352"/>
    <mergeCell ref="F353:H353"/>
    <mergeCell ref="F354:H354"/>
    <mergeCell ref="F355:H355"/>
    <mergeCell ref="F356:H356"/>
    <mergeCell ref="F357:H357"/>
    <mergeCell ref="F358:H358"/>
    <mergeCell ref="F359:H359"/>
    <mergeCell ref="F360:H360"/>
    <mergeCell ref="F361:H361"/>
    <mergeCell ref="F362:H362"/>
    <mergeCell ref="F363:H363"/>
    <mergeCell ref="F364:H364"/>
    <mergeCell ref="F365:H365"/>
    <mergeCell ref="F366:H366"/>
    <mergeCell ref="F367:H367"/>
    <mergeCell ref="F368:H368"/>
    <mergeCell ref="F369:H369"/>
    <mergeCell ref="F370:H370"/>
    <mergeCell ref="F371:H371"/>
    <mergeCell ref="F372:H372"/>
    <mergeCell ref="F373:H373"/>
    <mergeCell ref="F374:H374"/>
    <mergeCell ref="F375:H375"/>
    <mergeCell ref="F376:H376"/>
    <mergeCell ref="F377:H377"/>
    <mergeCell ref="F378:H378"/>
    <mergeCell ref="F379:H379"/>
    <mergeCell ref="F380:H380"/>
    <mergeCell ref="F381:H381"/>
    <mergeCell ref="F382:H382"/>
    <mergeCell ref="F383:H383"/>
    <mergeCell ref="F384:H384"/>
    <mergeCell ref="F385:H385"/>
    <mergeCell ref="F386:H386"/>
    <mergeCell ref="F387:H387"/>
    <mergeCell ref="F388:H388"/>
    <mergeCell ref="F389:H389"/>
    <mergeCell ref="F390:H390"/>
    <mergeCell ref="F391:H391"/>
    <mergeCell ref="F392:H392"/>
    <mergeCell ref="F393:H393"/>
    <mergeCell ref="F394:H394"/>
    <mergeCell ref="F395:H395"/>
    <mergeCell ref="F396:H396"/>
    <mergeCell ref="F397:H397"/>
    <mergeCell ref="F398:H398"/>
    <mergeCell ref="F399:H399"/>
    <mergeCell ref="F400:H400"/>
    <mergeCell ref="F401:H401"/>
    <mergeCell ref="F402:H402"/>
    <mergeCell ref="F403:H403"/>
    <mergeCell ref="F404:H404"/>
    <mergeCell ref="F405:H405"/>
    <mergeCell ref="F406:H406"/>
    <mergeCell ref="F407:H407"/>
    <mergeCell ref="F408:H408"/>
    <mergeCell ref="F409:H409"/>
    <mergeCell ref="F410:H410"/>
    <mergeCell ref="F411:H411"/>
    <mergeCell ref="F412:H412"/>
    <mergeCell ref="F413:H413"/>
    <mergeCell ref="F414:H414"/>
    <mergeCell ref="F415:H415"/>
    <mergeCell ref="F416:H416"/>
    <mergeCell ref="F417:H417"/>
    <mergeCell ref="F418:H418"/>
    <mergeCell ref="F419:H419"/>
    <mergeCell ref="F420:H420"/>
    <mergeCell ref="F421:H421"/>
    <mergeCell ref="F422:H422"/>
    <mergeCell ref="F423:H423"/>
    <mergeCell ref="F424:H424"/>
    <mergeCell ref="F425:H425"/>
    <mergeCell ref="F426:H426"/>
    <mergeCell ref="F427:H427"/>
    <mergeCell ref="F428:H428"/>
    <mergeCell ref="F429:H429"/>
    <mergeCell ref="F430:H430"/>
    <mergeCell ref="F431:H431"/>
    <mergeCell ref="F432:H432"/>
    <mergeCell ref="F433:H433"/>
    <mergeCell ref="F434:H434"/>
    <mergeCell ref="F435:H435"/>
    <mergeCell ref="F436:H436"/>
    <mergeCell ref="F437:H437"/>
    <mergeCell ref="F438:H438"/>
    <mergeCell ref="F439:H439"/>
    <mergeCell ref="F440:H440"/>
    <mergeCell ref="F441:H441"/>
    <mergeCell ref="F442:H442"/>
    <mergeCell ref="F443:H443"/>
    <mergeCell ref="F444:H444"/>
    <mergeCell ref="F445:H445"/>
    <mergeCell ref="F446:H446"/>
    <mergeCell ref="F447:H447"/>
    <mergeCell ref="F448:H448"/>
    <mergeCell ref="F449:H449"/>
    <mergeCell ref="F450:H450"/>
    <mergeCell ref="F451:H451"/>
    <mergeCell ref="F452:H452"/>
    <mergeCell ref="F453:H453"/>
    <mergeCell ref="F454:H454"/>
    <mergeCell ref="F455:H455"/>
    <mergeCell ref="F456:H456"/>
    <mergeCell ref="F457:H457"/>
    <mergeCell ref="F458:H458"/>
    <mergeCell ref="F459:H459"/>
    <mergeCell ref="F460:H460"/>
    <mergeCell ref="F461:H461"/>
    <mergeCell ref="F462:H462"/>
    <mergeCell ref="F463:H463"/>
    <mergeCell ref="F464:H464"/>
    <mergeCell ref="F465:H465"/>
    <mergeCell ref="F466:H466"/>
    <mergeCell ref="F467:H467"/>
    <mergeCell ref="F468:H468"/>
    <mergeCell ref="F469:H469"/>
    <mergeCell ref="F470:H470"/>
    <mergeCell ref="F471:H471"/>
    <mergeCell ref="F472:H472"/>
    <mergeCell ref="F473:H473"/>
    <mergeCell ref="F474:H474"/>
    <mergeCell ref="F475:H475"/>
    <mergeCell ref="F476:H476"/>
    <mergeCell ref="F477:H477"/>
    <mergeCell ref="F478:H478"/>
    <mergeCell ref="F479:H479"/>
    <mergeCell ref="F480:H480"/>
    <mergeCell ref="F481:H481"/>
    <mergeCell ref="F482:H482"/>
    <mergeCell ref="F483:H483"/>
    <mergeCell ref="F484:H484"/>
    <mergeCell ref="F485:H485"/>
    <mergeCell ref="F486:H486"/>
    <mergeCell ref="F487:H487"/>
    <mergeCell ref="F488:H488"/>
    <mergeCell ref="F489:H489"/>
    <mergeCell ref="F490:H490"/>
    <mergeCell ref="F491:H491"/>
    <mergeCell ref="F492:H492"/>
    <mergeCell ref="F493:H493"/>
    <mergeCell ref="F494:H494"/>
    <mergeCell ref="F495:H495"/>
    <mergeCell ref="F496:H496"/>
    <mergeCell ref="F497:H497"/>
    <mergeCell ref="F498:H498"/>
    <mergeCell ref="F499:H499"/>
    <mergeCell ref="F500:H500"/>
    <mergeCell ref="F501:H501"/>
    <mergeCell ref="F502:H502"/>
    <mergeCell ref="F503:H503"/>
    <mergeCell ref="F504:H504"/>
    <mergeCell ref="F505:H505"/>
    <mergeCell ref="F506:H506"/>
    <mergeCell ref="F507:H507"/>
    <mergeCell ref="F508:H508"/>
    <mergeCell ref="F509:H509"/>
    <mergeCell ref="F510:H510"/>
    <mergeCell ref="F511:H511"/>
    <mergeCell ref="F512:H512"/>
    <mergeCell ref="F513:H513"/>
    <mergeCell ref="F514:H514"/>
    <mergeCell ref="F515:H515"/>
    <mergeCell ref="F516:H516"/>
    <mergeCell ref="F517:H517"/>
    <mergeCell ref="F518:H518"/>
    <mergeCell ref="F519:H519"/>
    <mergeCell ref="F520:H520"/>
    <mergeCell ref="F521:H521"/>
    <mergeCell ref="F522:H522"/>
    <mergeCell ref="F523:H523"/>
    <mergeCell ref="F524:H524"/>
    <mergeCell ref="F525:H525"/>
    <mergeCell ref="F526:H526"/>
    <mergeCell ref="F527:H527"/>
    <mergeCell ref="F528:H528"/>
    <mergeCell ref="F529:H529"/>
    <mergeCell ref="F530:H530"/>
    <mergeCell ref="F531:H531"/>
    <mergeCell ref="F532:H532"/>
    <mergeCell ref="F533:H533"/>
    <mergeCell ref="F534:H534"/>
    <mergeCell ref="F535:H535"/>
    <mergeCell ref="F536:H536"/>
    <mergeCell ref="F537:H537"/>
    <mergeCell ref="F538:H538"/>
    <mergeCell ref="F539:H539"/>
    <mergeCell ref="F540:H540"/>
    <mergeCell ref="F541:H541"/>
    <mergeCell ref="F542:H542"/>
    <mergeCell ref="F543:H543"/>
    <mergeCell ref="F544:H544"/>
    <mergeCell ref="F545:H545"/>
    <mergeCell ref="F546:H546"/>
    <mergeCell ref="F547:H547"/>
    <mergeCell ref="F548:H548"/>
    <mergeCell ref="F549:H549"/>
    <mergeCell ref="F550:H550"/>
    <mergeCell ref="F551:H551"/>
    <mergeCell ref="F552:H552"/>
    <mergeCell ref="F553:H553"/>
    <mergeCell ref="F554:H554"/>
    <mergeCell ref="F555:H555"/>
    <mergeCell ref="F556:H556"/>
    <mergeCell ref="F557:H557"/>
    <mergeCell ref="F558:H558"/>
    <mergeCell ref="F559:H559"/>
    <mergeCell ref="F560:H560"/>
    <mergeCell ref="F561:H561"/>
    <mergeCell ref="F562:H562"/>
    <mergeCell ref="F563:H563"/>
    <mergeCell ref="F564:H564"/>
    <mergeCell ref="F565:H565"/>
    <mergeCell ref="F566:H566"/>
    <mergeCell ref="F567:H567"/>
    <mergeCell ref="F568:H568"/>
    <mergeCell ref="F569:H569"/>
    <mergeCell ref="F570:H570"/>
    <mergeCell ref="F571:H571"/>
    <mergeCell ref="F572:H572"/>
    <mergeCell ref="F573:H573"/>
    <mergeCell ref="F574:H574"/>
    <mergeCell ref="F575:H575"/>
    <mergeCell ref="F576:H576"/>
    <mergeCell ref="F577:H577"/>
    <mergeCell ref="F578:H578"/>
    <mergeCell ref="F579:H579"/>
    <mergeCell ref="F580:H580"/>
    <mergeCell ref="F581:H581"/>
    <mergeCell ref="F582:H582"/>
    <mergeCell ref="F583:H583"/>
    <mergeCell ref="F584:H584"/>
    <mergeCell ref="F585:H585"/>
    <mergeCell ref="F586:H586"/>
    <mergeCell ref="F587:H587"/>
    <mergeCell ref="F588:H588"/>
    <mergeCell ref="F589:H589"/>
    <mergeCell ref="F590:H590"/>
    <mergeCell ref="F591:H591"/>
    <mergeCell ref="F592:H592"/>
    <mergeCell ref="F593:H593"/>
    <mergeCell ref="F594:H594"/>
    <mergeCell ref="F595:H595"/>
    <mergeCell ref="F596:H596"/>
    <mergeCell ref="F597:H597"/>
    <mergeCell ref="F598:H598"/>
    <mergeCell ref="F599:H599"/>
    <mergeCell ref="F600:H600"/>
    <mergeCell ref="F601:H601"/>
    <mergeCell ref="F602:H602"/>
    <mergeCell ref="F603:H603"/>
    <mergeCell ref="F604:H604"/>
    <mergeCell ref="F605:H605"/>
    <mergeCell ref="F606:H606"/>
    <mergeCell ref="F607:H607"/>
    <mergeCell ref="F608:H608"/>
    <mergeCell ref="F609:H609"/>
    <mergeCell ref="F610:H610"/>
    <mergeCell ref="F611:H611"/>
    <mergeCell ref="F612:H612"/>
    <mergeCell ref="F613:H613"/>
    <mergeCell ref="F614:H614"/>
    <mergeCell ref="F615:H615"/>
    <mergeCell ref="F616:H616"/>
    <mergeCell ref="F617:H617"/>
    <mergeCell ref="F618:H618"/>
    <mergeCell ref="F619:H619"/>
    <mergeCell ref="F620:H620"/>
    <mergeCell ref="F621:H621"/>
    <mergeCell ref="F622:H622"/>
    <mergeCell ref="F623:H623"/>
    <mergeCell ref="F624:H624"/>
    <mergeCell ref="F625:H625"/>
    <mergeCell ref="F626:H626"/>
    <mergeCell ref="F627:H627"/>
    <mergeCell ref="F628:H628"/>
    <mergeCell ref="F629:H629"/>
    <mergeCell ref="F630:H630"/>
    <mergeCell ref="F631:H631"/>
    <mergeCell ref="F632:H632"/>
    <mergeCell ref="F633:H633"/>
    <mergeCell ref="F634:H634"/>
    <mergeCell ref="F635:H635"/>
    <mergeCell ref="F636:H636"/>
    <mergeCell ref="F637:H637"/>
    <mergeCell ref="F638:H638"/>
    <mergeCell ref="F639:H639"/>
    <mergeCell ref="F640:H640"/>
    <mergeCell ref="F641:H641"/>
    <mergeCell ref="F642:H642"/>
    <mergeCell ref="F643:H643"/>
    <mergeCell ref="F644:H644"/>
    <mergeCell ref="F645:H645"/>
    <mergeCell ref="F646:H646"/>
    <mergeCell ref="F647:H647"/>
    <mergeCell ref="F648:H648"/>
    <mergeCell ref="F649:H649"/>
    <mergeCell ref="F650:H650"/>
    <mergeCell ref="F651:H651"/>
    <mergeCell ref="F652:H652"/>
    <mergeCell ref="F653:H653"/>
    <mergeCell ref="F654:H654"/>
    <mergeCell ref="F655:H655"/>
    <mergeCell ref="F656:H656"/>
    <mergeCell ref="F657:H657"/>
    <mergeCell ref="F658:H658"/>
    <mergeCell ref="F659:H659"/>
    <mergeCell ref="F660:H660"/>
    <mergeCell ref="F661:H661"/>
    <mergeCell ref="F662:H662"/>
    <mergeCell ref="F663:H663"/>
    <mergeCell ref="F664:H664"/>
    <mergeCell ref="F665:H665"/>
    <mergeCell ref="F666:H666"/>
    <mergeCell ref="F667:H667"/>
    <mergeCell ref="F668:H668"/>
    <mergeCell ref="F669:H669"/>
    <mergeCell ref="F670:H670"/>
    <mergeCell ref="F671:H671"/>
    <mergeCell ref="F672:H672"/>
    <mergeCell ref="F673:H673"/>
    <mergeCell ref="F674:H674"/>
    <mergeCell ref="F675:H675"/>
    <mergeCell ref="F676:H676"/>
    <mergeCell ref="F677:H677"/>
    <mergeCell ref="F678:H678"/>
    <mergeCell ref="F679:H679"/>
    <mergeCell ref="F680:H680"/>
    <mergeCell ref="F681:H681"/>
    <mergeCell ref="F682:H682"/>
    <mergeCell ref="F683:H683"/>
    <mergeCell ref="F684:H684"/>
    <mergeCell ref="F685:H685"/>
    <mergeCell ref="F686:H686"/>
    <mergeCell ref="F687:H687"/>
    <mergeCell ref="F688:H688"/>
    <mergeCell ref="F689:H689"/>
    <mergeCell ref="F690:H690"/>
    <mergeCell ref="F691:H691"/>
    <mergeCell ref="F692:H692"/>
    <mergeCell ref="F693:H693"/>
    <mergeCell ref="F694:H694"/>
    <mergeCell ref="F695:H695"/>
    <mergeCell ref="F696:H696"/>
    <mergeCell ref="F697:H697"/>
    <mergeCell ref="F698:H698"/>
    <mergeCell ref="F699:H699"/>
    <mergeCell ref="F700:H700"/>
    <mergeCell ref="F701:H701"/>
    <mergeCell ref="F702:H702"/>
    <mergeCell ref="F703:H703"/>
    <mergeCell ref="F704:H704"/>
    <mergeCell ref="F705:H705"/>
    <mergeCell ref="F706:H706"/>
    <mergeCell ref="F707:H707"/>
    <mergeCell ref="F708:H708"/>
    <mergeCell ref="F709:H709"/>
    <mergeCell ref="F710:H710"/>
    <mergeCell ref="F711:H711"/>
    <mergeCell ref="F712:H712"/>
    <mergeCell ref="F713:H713"/>
    <mergeCell ref="F714:H714"/>
    <mergeCell ref="F715:H715"/>
    <mergeCell ref="F716:H716"/>
    <mergeCell ref="F717:H717"/>
    <mergeCell ref="F718:H718"/>
    <mergeCell ref="F719:H719"/>
    <mergeCell ref="F720:H720"/>
    <mergeCell ref="F721:H721"/>
    <mergeCell ref="F722:H722"/>
    <mergeCell ref="F723:H723"/>
    <mergeCell ref="F724:H724"/>
    <mergeCell ref="F725:H725"/>
    <mergeCell ref="F726:H726"/>
    <mergeCell ref="F727:H727"/>
    <mergeCell ref="F728:H728"/>
    <mergeCell ref="F729:H729"/>
    <mergeCell ref="F730:H730"/>
    <mergeCell ref="F731:H731"/>
    <mergeCell ref="F732:H732"/>
    <mergeCell ref="F733:H733"/>
    <mergeCell ref="F734:H734"/>
    <mergeCell ref="F735:H735"/>
    <mergeCell ref="F736:H736"/>
    <mergeCell ref="F737:H737"/>
    <mergeCell ref="F738:H738"/>
    <mergeCell ref="F739:H739"/>
    <mergeCell ref="F740:H740"/>
    <mergeCell ref="F741:H741"/>
    <mergeCell ref="F742:H742"/>
    <mergeCell ref="F743:H743"/>
    <mergeCell ref="F744:H744"/>
    <mergeCell ref="F745:H745"/>
    <mergeCell ref="F746:H746"/>
    <mergeCell ref="F747:H747"/>
    <mergeCell ref="F748:H748"/>
    <mergeCell ref="F749:H749"/>
    <mergeCell ref="F750:H750"/>
    <mergeCell ref="F751:H751"/>
    <mergeCell ref="F752:H752"/>
    <mergeCell ref="F753:H753"/>
    <mergeCell ref="F754:H754"/>
    <mergeCell ref="F755:H755"/>
    <mergeCell ref="F756:H756"/>
    <mergeCell ref="F757:H757"/>
    <mergeCell ref="F758:H758"/>
    <mergeCell ref="F759:H759"/>
    <mergeCell ref="F760:H760"/>
    <mergeCell ref="F761:H761"/>
    <mergeCell ref="F762:H762"/>
    <mergeCell ref="F763:H763"/>
    <mergeCell ref="F764:H764"/>
    <mergeCell ref="F765:H765"/>
    <mergeCell ref="F766:H766"/>
    <mergeCell ref="F767:H767"/>
    <mergeCell ref="F768:H768"/>
    <mergeCell ref="F769:H769"/>
    <mergeCell ref="F770:H770"/>
    <mergeCell ref="F771:H771"/>
    <mergeCell ref="F772:H772"/>
    <mergeCell ref="F773:H773"/>
    <mergeCell ref="F774:H774"/>
    <mergeCell ref="F775:H775"/>
    <mergeCell ref="F776:H776"/>
    <mergeCell ref="F777:H777"/>
    <mergeCell ref="F778:H778"/>
    <mergeCell ref="F779:H779"/>
    <mergeCell ref="F780:H780"/>
    <mergeCell ref="F781:H781"/>
    <mergeCell ref="F782:H782"/>
    <mergeCell ref="F783:H783"/>
    <mergeCell ref="F784:H784"/>
    <mergeCell ref="F785:H785"/>
    <mergeCell ref="F786:H786"/>
    <mergeCell ref="F787:H787"/>
    <mergeCell ref="F788:H788"/>
    <mergeCell ref="F789:H789"/>
    <mergeCell ref="F790:H790"/>
    <mergeCell ref="F791:H791"/>
    <mergeCell ref="F792:H792"/>
    <mergeCell ref="F793:H793"/>
    <mergeCell ref="F794:H794"/>
    <mergeCell ref="F795:H795"/>
    <mergeCell ref="F796:H796"/>
    <mergeCell ref="F797:H797"/>
    <mergeCell ref="F798:H798"/>
    <mergeCell ref="F799:H799"/>
    <mergeCell ref="F800:H800"/>
    <mergeCell ref="F801:H801"/>
    <mergeCell ref="F802:H802"/>
    <mergeCell ref="F803:H803"/>
    <mergeCell ref="F804:H804"/>
    <mergeCell ref="F805:H805"/>
    <mergeCell ref="F806:H806"/>
    <mergeCell ref="F807:H807"/>
    <mergeCell ref="F808:H808"/>
    <mergeCell ref="F809:H809"/>
    <mergeCell ref="F810:H810"/>
    <mergeCell ref="F811:H811"/>
    <mergeCell ref="F812:H812"/>
    <mergeCell ref="F813:H813"/>
    <mergeCell ref="F814:H814"/>
    <mergeCell ref="F815:H815"/>
    <mergeCell ref="F816:H816"/>
    <mergeCell ref="F817:H817"/>
    <mergeCell ref="F818:H818"/>
    <mergeCell ref="F819:H819"/>
    <mergeCell ref="F820:H820"/>
    <mergeCell ref="F821:H821"/>
    <mergeCell ref="F822:H822"/>
    <mergeCell ref="F823:H823"/>
    <mergeCell ref="F824:H824"/>
    <mergeCell ref="F825:H825"/>
    <mergeCell ref="F826:H826"/>
    <mergeCell ref="F827:H827"/>
    <mergeCell ref="F828:H828"/>
    <mergeCell ref="F829:H829"/>
    <mergeCell ref="F830:H830"/>
    <mergeCell ref="F831:H831"/>
    <mergeCell ref="F832:H832"/>
    <mergeCell ref="F833:H833"/>
    <mergeCell ref="F834:H834"/>
    <mergeCell ref="F835:H835"/>
    <mergeCell ref="F836:H836"/>
    <mergeCell ref="F837:H837"/>
    <mergeCell ref="F838:H838"/>
    <mergeCell ref="F839:H839"/>
    <mergeCell ref="F840:H840"/>
    <mergeCell ref="F841:H841"/>
    <mergeCell ref="F842:H842"/>
    <mergeCell ref="F843:H843"/>
    <mergeCell ref="F844:H844"/>
    <mergeCell ref="F845:H845"/>
    <mergeCell ref="F846:H846"/>
    <mergeCell ref="F847:H847"/>
    <mergeCell ref="F848:H848"/>
    <mergeCell ref="F849:H849"/>
    <mergeCell ref="F850:H850"/>
    <mergeCell ref="F851:H851"/>
    <mergeCell ref="F852:H852"/>
    <mergeCell ref="F853:H853"/>
    <mergeCell ref="F854:H854"/>
    <mergeCell ref="F855:H855"/>
    <mergeCell ref="F856:H856"/>
    <mergeCell ref="F857:H857"/>
    <mergeCell ref="F858:H858"/>
    <mergeCell ref="F859:H859"/>
    <mergeCell ref="F860:H860"/>
    <mergeCell ref="F861:H861"/>
    <mergeCell ref="F862:H862"/>
    <mergeCell ref="F863:H863"/>
    <mergeCell ref="F864:H864"/>
    <mergeCell ref="F865:H865"/>
    <mergeCell ref="F866:H866"/>
    <mergeCell ref="F867:H867"/>
    <mergeCell ref="F868:H868"/>
    <mergeCell ref="F869:H869"/>
    <mergeCell ref="F870:H870"/>
    <mergeCell ref="F871:H871"/>
    <mergeCell ref="F872:H872"/>
    <mergeCell ref="F873:H873"/>
    <mergeCell ref="F874:H874"/>
    <mergeCell ref="F875:H875"/>
    <mergeCell ref="F876:H876"/>
    <mergeCell ref="F877:H877"/>
    <mergeCell ref="F878:H878"/>
    <mergeCell ref="F879:H879"/>
    <mergeCell ref="F880:H880"/>
    <mergeCell ref="F881:H881"/>
    <mergeCell ref="F882:H882"/>
    <mergeCell ref="F883:H883"/>
    <mergeCell ref="F884:H884"/>
    <mergeCell ref="F885:H885"/>
    <mergeCell ref="F886:H886"/>
    <mergeCell ref="F887:H887"/>
    <mergeCell ref="F888:H888"/>
    <mergeCell ref="F889:H889"/>
    <mergeCell ref="F890:H890"/>
    <mergeCell ref="F891:H891"/>
    <mergeCell ref="F892:H892"/>
    <mergeCell ref="F893:H893"/>
    <mergeCell ref="F894:H894"/>
    <mergeCell ref="F895:H895"/>
    <mergeCell ref="F896:H896"/>
    <mergeCell ref="F897:H897"/>
    <mergeCell ref="F898:H898"/>
    <mergeCell ref="F899:H899"/>
    <mergeCell ref="F900:H900"/>
    <mergeCell ref="F901:H901"/>
    <mergeCell ref="F902:H902"/>
    <mergeCell ref="F903:H903"/>
    <mergeCell ref="F904:H904"/>
    <mergeCell ref="F905:H905"/>
    <mergeCell ref="F906:H906"/>
    <mergeCell ref="F907:H907"/>
    <mergeCell ref="F908:H908"/>
    <mergeCell ref="F909:H909"/>
    <mergeCell ref="F910:H910"/>
    <mergeCell ref="F911:H911"/>
    <mergeCell ref="F912:H912"/>
    <mergeCell ref="F913:H913"/>
    <mergeCell ref="F914:H914"/>
    <mergeCell ref="F915:H915"/>
    <mergeCell ref="F916:H916"/>
    <mergeCell ref="F917:H917"/>
    <mergeCell ref="F918:H918"/>
    <mergeCell ref="F919:H919"/>
    <mergeCell ref="F920:H920"/>
    <mergeCell ref="F921:H921"/>
    <mergeCell ref="F922:H922"/>
    <mergeCell ref="F923:H923"/>
    <mergeCell ref="F924:H924"/>
    <mergeCell ref="F925:H925"/>
    <mergeCell ref="F926:H926"/>
    <mergeCell ref="F927:H927"/>
    <mergeCell ref="F928:H928"/>
    <mergeCell ref="F929:H929"/>
    <mergeCell ref="F930:H930"/>
    <mergeCell ref="F931:H931"/>
    <mergeCell ref="F932:H932"/>
    <mergeCell ref="F933:H933"/>
    <mergeCell ref="F934:H934"/>
    <mergeCell ref="F935:H935"/>
    <mergeCell ref="F936:H936"/>
    <mergeCell ref="F937:H937"/>
    <mergeCell ref="F938:H938"/>
    <mergeCell ref="F939:H939"/>
    <mergeCell ref="F940:H940"/>
    <mergeCell ref="F941:H941"/>
    <mergeCell ref="F942:H942"/>
    <mergeCell ref="F943:H943"/>
    <mergeCell ref="F944:H944"/>
    <mergeCell ref="F945:H945"/>
    <mergeCell ref="F946:H946"/>
    <mergeCell ref="F947:H947"/>
    <mergeCell ref="F948:H948"/>
    <mergeCell ref="F949:H949"/>
    <mergeCell ref="F950:H950"/>
    <mergeCell ref="F951:H951"/>
    <mergeCell ref="F952:H952"/>
    <mergeCell ref="F953:H953"/>
    <mergeCell ref="F954:H954"/>
    <mergeCell ref="F955:H955"/>
    <mergeCell ref="F956:H956"/>
    <mergeCell ref="F957:H957"/>
    <mergeCell ref="F958:H958"/>
    <mergeCell ref="F959:H959"/>
    <mergeCell ref="F960:H960"/>
    <mergeCell ref="F961:H961"/>
    <mergeCell ref="F962:H962"/>
    <mergeCell ref="F963:H963"/>
    <mergeCell ref="F964:H964"/>
    <mergeCell ref="F965:H965"/>
    <mergeCell ref="F966:H966"/>
    <mergeCell ref="F967:H967"/>
    <mergeCell ref="F968:H968"/>
    <mergeCell ref="F969:H969"/>
    <mergeCell ref="F970:H970"/>
    <mergeCell ref="F971:H971"/>
    <mergeCell ref="F972:H972"/>
    <mergeCell ref="F973:H973"/>
    <mergeCell ref="F974:H974"/>
    <mergeCell ref="F975:H975"/>
    <mergeCell ref="F976:H976"/>
    <mergeCell ref="F977:H977"/>
    <mergeCell ref="F978:H978"/>
    <mergeCell ref="F979:H979"/>
    <mergeCell ref="F980:H980"/>
    <mergeCell ref="F981:H981"/>
    <mergeCell ref="F982:H982"/>
    <mergeCell ref="F983:H983"/>
    <mergeCell ref="F984:H984"/>
    <mergeCell ref="F985:H985"/>
    <mergeCell ref="F986:H986"/>
    <mergeCell ref="F987:H987"/>
    <mergeCell ref="F988:H988"/>
    <mergeCell ref="F989:H989"/>
    <mergeCell ref="F990:H990"/>
    <mergeCell ref="F991:H991"/>
    <mergeCell ref="F992:H992"/>
    <mergeCell ref="F993:H993"/>
    <mergeCell ref="F994:H994"/>
    <mergeCell ref="F995:H995"/>
    <mergeCell ref="F996:H996"/>
    <mergeCell ref="F997:H997"/>
    <mergeCell ref="F998:H998"/>
    <mergeCell ref="F999:H999"/>
    <mergeCell ref="F1000:H1000"/>
    <mergeCell ref="F1001:H1001"/>
    <mergeCell ref="F1002:H1002"/>
    <mergeCell ref="F1003:H1003"/>
    <mergeCell ref="F1004:H1004"/>
    <mergeCell ref="F1005:H1005"/>
    <mergeCell ref="F1006:H1006"/>
    <mergeCell ref="F1007:H1007"/>
    <mergeCell ref="F1008:H1008"/>
    <mergeCell ref="F1009:H1009"/>
    <mergeCell ref="F1010:H1010"/>
    <mergeCell ref="F1011:H1011"/>
    <mergeCell ref="F1012:H1012"/>
    <mergeCell ref="F1013:H1013"/>
    <mergeCell ref="F1014:H1014"/>
    <mergeCell ref="F1015:H1015"/>
    <mergeCell ref="F1016:H1016"/>
    <mergeCell ref="F1017:H1017"/>
    <mergeCell ref="F1018:H1018"/>
    <mergeCell ref="F1019:H1019"/>
    <mergeCell ref="F1020:H1020"/>
    <mergeCell ref="F1021:H1021"/>
    <mergeCell ref="F1022:H1022"/>
    <mergeCell ref="F1023:H1023"/>
    <mergeCell ref="F1024:H1024"/>
    <mergeCell ref="F1025:H1025"/>
    <mergeCell ref="F1026:H1026"/>
    <mergeCell ref="F1027:H1027"/>
    <mergeCell ref="F1028:H1028"/>
    <mergeCell ref="F1029:H1029"/>
    <mergeCell ref="F1030:H1030"/>
    <mergeCell ref="F1031:H1031"/>
    <mergeCell ref="F1032:H1032"/>
    <mergeCell ref="F1033:H1033"/>
    <mergeCell ref="F1034:H1034"/>
    <mergeCell ref="F1035:H1035"/>
    <mergeCell ref="F1036:H1036"/>
    <mergeCell ref="F1037:H1037"/>
    <mergeCell ref="F1038:H1038"/>
    <mergeCell ref="F1039:H1039"/>
    <mergeCell ref="F1040:H1040"/>
    <mergeCell ref="F1041:H1041"/>
    <mergeCell ref="F1042:H1042"/>
    <mergeCell ref="F1043:H1043"/>
    <mergeCell ref="F1044:H1044"/>
    <mergeCell ref="F1045:H1045"/>
    <mergeCell ref="F1046:H1046"/>
    <mergeCell ref="F1047:H1047"/>
    <mergeCell ref="F1048:H1048"/>
    <mergeCell ref="F1049:H1049"/>
    <mergeCell ref="F1050:H1050"/>
    <mergeCell ref="F1051:H1051"/>
    <mergeCell ref="F1052:H1052"/>
    <mergeCell ref="F1053:H1053"/>
    <mergeCell ref="F1054:H1054"/>
    <mergeCell ref="F1055:H1055"/>
    <mergeCell ref="F1056:H1056"/>
    <mergeCell ref="F1057:H1057"/>
    <mergeCell ref="F1058:H1058"/>
    <mergeCell ref="F1059:H1059"/>
    <mergeCell ref="F1060:H1060"/>
    <mergeCell ref="F1061:H1061"/>
    <mergeCell ref="F1062:H1062"/>
    <mergeCell ref="F1063:H1063"/>
    <mergeCell ref="F1064:H1064"/>
    <mergeCell ref="F1065:H1065"/>
    <mergeCell ref="F1066:H1066"/>
    <mergeCell ref="F1067:H1067"/>
    <mergeCell ref="F1068:H1068"/>
    <mergeCell ref="F1069:H1069"/>
    <mergeCell ref="F1070:H1070"/>
    <mergeCell ref="F1071:H1071"/>
    <mergeCell ref="F1072:H1072"/>
    <mergeCell ref="F1073:H1073"/>
  </mergeCells>
  <pageSetup r:id="rId1" orientation="portrait"/>
  <drawing r:id="rId2"/>
</worksheet>
</file>

<file path=xl/worksheets/sheet4.xml><?xml version="1.0" encoding="utf-8"?>
<worksheet xmlns:r="http://schemas.openxmlformats.org/officeDocument/2006/relationships" xmlns="http://schemas.openxmlformats.org/spreadsheetml/2006/main">
  <sheetPr codeName="Hoja9"/>
  <sheetViews>
    <sheetView workbookViewId="0">
      <selection activeCell="A37" sqref="A37:A41"/>
    </sheetView>
  </sheetViews>
  <sheetFormatPr baseColWidth="10" defaultRowHeight="15" zeroHeight="1"/>
  <cols>
    <col min="1" max="1" width="18" customWidth="1"/>
    <col min="2" max="2" width="11.43" hidden="1" customWidth="1"/>
    <col min="3" max="4" width="11.43" customWidth="1"/>
    <col min="5" max="5" width="34.57" customWidth="1"/>
    <col min="6" max="6" width="11.43" hidden="1" customWidth="1"/>
    <col min="7" max="16384" width="11.43" hidden="1"/>
  </cols>
  <sheetData>
    <row r="1">
      <c r="A1" s="57" t="str">
        <f>BDatos!B2</f>
        <v>SISTEMAS INFORMATICOS EMPRESARIALES</v>
      </c>
      <c r="B1" s="57"/>
      <c r="C1" s="57"/>
      <c r="D1" s="57"/>
      <c r="E1" s="57" t="s">
        <v>231</v>
      </c>
    </row>
    <row r="2">
      <c r="A2" s="57"/>
      <c r="B2" s="57"/>
      <c r="C2" s="57"/>
      <c r="D2" s="57"/>
      <c r="E2" s="57"/>
    </row>
    <row r="3">
      <c r="A3" s="69" t="s">
        <v>4</v>
      </c>
      <c r="B3" s="69"/>
      <c r="C3" s="66" t="str">
        <f>BDatos!B3</f>
        <v>2023</v>
      </c>
      <c r="D3" s="67" t="s">
        <v>2</v>
      </c>
      <c r="E3" s="78" t="str">
        <f>BDatos!B12</f>
        <v>JANIER LUCAS VALENCIA DOCENTE</v>
      </c>
    </row>
    <row r="4">
      <c r="A4" s="69" t="s">
        <v>10</v>
      </c>
      <c r="B4" s="69"/>
      <c r="C4" s="66" t="str">
        <f>BDatos!B4</f>
        <v>1</v>
      </c>
      <c r="D4" s="69" t="s">
        <v>8</v>
      </c>
      <c r="E4" s="78" t="str">
        <f>BDatos!B9</f>
        <v>CIENCIAS NATURALES Y EDUCACIÓN AMBIENTAL</v>
      </c>
    </row>
    <row r="5">
      <c r="A5" s="79" t="s">
        <v>6</v>
      </c>
      <c r="B5" s="80"/>
      <c r="C5" s="81"/>
      <c r="D5" s="82" t="str">
        <f>BDatos!B6</f>
        <v>0101 LOS PINOS</v>
      </c>
      <c r="E5" s="83"/>
    </row>
    <row r="6">
      <c r="A6" s="84" t="s">
        <v>232</v>
      </c>
      <c r="B6" s="84" t="s">
        <v>233</v>
      </c>
      <c r="C6" s="85" t="s">
        <v>234</v>
      </c>
      <c r="D6" s="84" t="s">
        <v>235</v>
      </c>
      <c r="E6" s="84" t="s">
        <v>236</v>
      </c>
      <c r="F6" s="84" t="s">
        <v>237</v>
      </c>
    </row>
    <row r="7">
      <c r="A7" s="86" t="str">
        <f>Parametros!$E2 &amp; " " &amp;Parametros!$F2&amp;"%"</f>
        <v>D. COGNOSCITIVA 60%</v>
      </c>
      <c r="B7" s="87">
        <f>IF(LEN(C7)=0,"",1)</f>
        <v>1</v>
      </c>
      <c r="C7" s="88">
        <f>IF(LEN(Parametros!I2)=0,"",Parametros!I2)</f>
        <v>1</v>
      </c>
      <c r="D7" s="89"/>
      <c r="E7" s="90" t="str">
        <f>IF(LEN($B7)=0,"",Calificaciones!$C$2)</f>
        <v>Taller</v>
      </c>
      <c r="F7" s="90">
        <f>IF(LEN($B7)=0,"",Calificaciones!$C$7)</f>
        <v>0</v>
      </c>
    </row>
    <row r="8">
      <c r="A8" s="91"/>
      <c r="B8" s="87">
        <f>IF(LEN(C8)=0,"",1)</f>
        <v>1</v>
      </c>
      <c r="C8" s="88">
        <f>IF(LEN(Parametros!I3)=0,"",Parametros!I3)</f>
        <v>3</v>
      </c>
      <c r="D8" s="89"/>
      <c r="E8" s="90" t="str">
        <f>IF(LEN($B8)=0,"",Calificaciones!$D$2)</f>
        <v>Exposicion</v>
      </c>
      <c r="F8" s="90">
        <f>IF(LEN($B8)=0,"",Calificaciones!$D$7)</f>
        <v>0</v>
      </c>
    </row>
    <row r="9">
      <c r="A9" s="91"/>
      <c r="B9" s="87">
        <f>IF(LEN(C9)=0,"",1)</f>
        <v>1</v>
      </c>
      <c r="C9" s="88">
        <f>IF(LEN(Parametros!I4)=0,"",Parametros!I4)</f>
        <v>4</v>
      </c>
      <c r="D9" s="89"/>
      <c r="E9" s="90" t="str">
        <f>IF(LEN($B9)=0,"",Calificaciones!$E$2)</f>
        <v>Evaluacion</v>
      </c>
      <c r="F9" s="90">
        <f>IF(LEN($B9)=0,"",Calificaciones!$E$7)</f>
        <v>0</v>
      </c>
    </row>
    <row r="10">
      <c r="A10" s="91"/>
      <c r="B10" s="87">
        <f>IF(LEN(C10)=0,"",1)</f>
        <v>1</v>
      </c>
      <c r="C10" s="88">
        <f>IF(LEN(Parametros!I5)=0,"",Parametros!I5)</f>
        <v>5</v>
      </c>
      <c r="D10" s="89"/>
      <c r="E10" s="90" t="str">
        <f>IF(LEN($B10)=0,"",Calificaciones!$F$2)</f>
        <v>Taller 2</v>
      </c>
      <c r="F10" s="90">
        <f>IF(LEN($B10)=0,"",Calificaciones!$F$7)</f>
        <v>0</v>
      </c>
    </row>
    <row r="11">
      <c r="A11" s="91"/>
      <c r="B11" s="87" t="str">
        <f>IF(LEN(C11)=0,"",1)</f>
        <v/>
      </c>
      <c r="C11" s="88" t="str">
        <f>IF(LEN(Parametros!I6)=0,"",Parametros!I6)</f>
        <v/>
      </c>
      <c r="D11" s="89"/>
      <c r="E11" s="90" t="str">
        <f>IF(LEN($B11)=0,"",Calificaciones!$G$2)</f>
        <v/>
      </c>
      <c r="F11" s="90" t="str">
        <f>IF(LEN($B11)=0,"",Calificaciones!$G$7)</f>
        <v/>
      </c>
    </row>
    <row r="12">
      <c r="A12" s="84" t="s">
        <v>232</v>
      </c>
      <c r="B12" s="84" t="s">
        <v>233</v>
      </c>
      <c r="C12" s="85" t="s">
        <v>234</v>
      </c>
      <c r="D12" s="84" t="s">
        <v>235</v>
      </c>
      <c r="E12" s="84" t="s">
        <v>236</v>
      </c>
      <c r="F12" s="84" t="s">
        <v>237</v>
      </c>
    </row>
    <row r="13">
      <c r="A13" s="92" t="str">
        <f>Parametros!E3&amp; " " &amp; Parametros!F3&amp;"%"</f>
        <v>D. PRAXIOLÓGICA 20%</v>
      </c>
      <c r="B13" s="93">
        <f>IF(LEN(C13)=0,"",2)</f>
        <v>2</v>
      </c>
      <c r="C13" s="94">
        <f>IF(LEN(Parametros!L2)=0,"",Parametros!L2)</f>
        <v>1</v>
      </c>
      <c r="D13" s="95"/>
      <c r="E13" s="96" t="str">
        <f>IF(LEN($B13)=0,"",Calificaciones!$I$2)</f>
        <v>Actividades de práctica</v>
      </c>
      <c r="F13" s="96">
        <f>IF(LEN($B13)=0,"",Calificaciones!$I$7)</f>
        <v>0</v>
      </c>
    </row>
    <row r="14">
      <c r="A14" s="97"/>
      <c r="B14" s="93">
        <f>IF(LEN(C14)=0,"",2)</f>
        <v>2</v>
      </c>
      <c r="C14" s="94">
        <f>IF(LEN(Parametros!L3)=0,"",Parametros!L3)</f>
        <v>2</v>
      </c>
      <c r="D14" s="95"/>
      <c r="E14" s="96" t="str">
        <f>IF(LEN($B14)=0,"",Calificaciones!$J$2)</f>
        <v>Participación en clase</v>
      </c>
      <c r="F14" s="96">
        <f>IF(LEN($B14)=0,"",Calificaciones!$J$7)</f>
        <v>0</v>
      </c>
    </row>
    <row r="15">
      <c r="A15" s="97"/>
      <c r="B15" s="93">
        <f>IF(LEN(C15)=0,"",2)</f>
        <v>2</v>
      </c>
      <c r="C15" s="94">
        <f>IF(LEN(Parametros!L4)=0,"",Parametros!L4)</f>
        <v>3</v>
      </c>
      <c r="D15" s="95"/>
      <c r="E15" s="96" t="str">
        <f>IF(LEN($B15)=0,"",Calificaciones!$K$2)</f>
        <v>Actividad en el aula</v>
      </c>
      <c r="F15" s="96">
        <f>IF(LEN($B15)=0,"",Calificaciones!$K$7)</f>
        <v>0</v>
      </c>
    </row>
    <row r="16">
      <c r="A16" s="97"/>
      <c r="B16" s="93" t="str">
        <f>IF(LEN(C16)=0,"",2)</f>
        <v/>
      </c>
      <c r="C16" s="94" t="str">
        <f>IF(LEN(Parametros!L5)=0,"",Parametros!L5)</f>
        <v/>
      </c>
      <c r="D16" s="95"/>
      <c r="E16" s="96" t="str">
        <f>IF(LEN($B16)=0,"",Calificaciones!$L$2)</f>
        <v/>
      </c>
      <c r="F16" s="96" t="str">
        <f>IF(LEN($B16)=0,"",Calificaciones!$L$7)</f>
        <v/>
      </c>
    </row>
    <row r="17">
      <c r="A17" s="97"/>
      <c r="B17" s="93" t="str">
        <f>IF(LEN(C17)=0,"",2)</f>
        <v/>
      </c>
      <c r="C17" s="94" t="str">
        <f>IF(LEN(Parametros!L6)=0,"",Parametros!L6)</f>
        <v/>
      </c>
      <c r="D17" s="95"/>
      <c r="E17" s="96" t="str">
        <f>IF(LEN($B17)=0,"",Calificaciones!$M$2)</f>
        <v/>
      </c>
      <c r="F17" s="96" t="str">
        <f>IF(LEN($B17)=0,"",Calificaciones!$M$7)</f>
        <v/>
      </c>
    </row>
    <row r="18">
      <c r="A18" s="84" t="s">
        <v>232</v>
      </c>
      <c r="B18" s="84" t="s">
        <v>233</v>
      </c>
      <c r="C18" s="85" t="s">
        <v>234</v>
      </c>
      <c r="D18" s="84" t="s">
        <v>235</v>
      </c>
      <c r="E18" s="84" t="s">
        <v>236</v>
      </c>
      <c r="F18" s="84" t="s">
        <v>237</v>
      </c>
    </row>
    <row r="19">
      <c r="A19" s="98" t="str">
        <f>Parametros!E4&amp; " " &amp; Parametros!F4&amp;"%"</f>
        <v>D. AXIOLÓGICA 20%</v>
      </c>
      <c r="B19" s="98">
        <f>IF(LEN(C19)=0,"",3)</f>
        <v>3</v>
      </c>
      <c r="C19" s="88">
        <f>IF(LEN(Parametros!O2)=0,"",Parametros!O2)</f>
        <v>1</v>
      </c>
      <c r="D19" s="89"/>
      <c r="E19" s="90" t="str">
        <f>IF(LEN($B19)=0,"",Calificaciones!$O$2)</f>
        <v>Comportamiento</v>
      </c>
      <c r="F19" s="90">
        <f>IF(LEN($B19)=0,"",Calificaciones!$O$7)</f>
        <v>0</v>
      </c>
    </row>
    <row r="20">
      <c r="A20" s="98"/>
      <c r="B20" s="98">
        <f>IF(LEN(C20)=0,"",3)</f>
        <v>3</v>
      </c>
      <c r="C20" s="88">
        <f>IF(LEN(Parametros!O3)=0,"",Parametros!O3)</f>
        <v>2</v>
      </c>
      <c r="D20" s="89"/>
      <c r="E20" s="90" t="str">
        <f>IF(LEN($B20)=0,"",Calificaciones!$P$2)</f>
        <v>Sentido de pertenencia</v>
      </c>
      <c r="F20" s="90">
        <f>IF(LEN($B20)=0,"",Calificaciones!$P$7)</f>
        <v>0</v>
      </c>
    </row>
    <row r="21">
      <c r="A21" s="98"/>
      <c r="B21" s="98">
        <f>IF(LEN(C21)=0,"",3)</f>
        <v>3</v>
      </c>
      <c r="C21" s="88">
        <f>IF(LEN(Parametros!O4)=0,"",Parametros!O4)</f>
        <v>3</v>
      </c>
      <c r="D21" s="89"/>
      <c r="E21" s="90" t="str">
        <f>IF(LEN($B21)=0,"",Calificaciones!$Q$2)</f>
        <v>Manifestaciones esperadas - Perfil</v>
      </c>
      <c r="F21" s="90">
        <f>IF(LEN($B21)=0,"",Calificaciones!$Q$7)</f>
        <v>0</v>
      </c>
    </row>
    <row r="22">
      <c r="A22" s="98"/>
      <c r="B22" s="98">
        <f>IF(LEN(C22)=0,"",3)</f>
        <v>3</v>
      </c>
      <c r="C22" s="88">
        <f>IF(LEN(Parametros!O5)=0,"",Parametros!O5)</f>
        <v>4</v>
      </c>
      <c r="D22" s="89"/>
      <c r="E22" s="90" t="str">
        <f>IF(LEN($B22)=0,"",Calificaciones!$R$2)</f>
        <v>Acertividad, pensar y actuar positivo</v>
      </c>
      <c r="F22" s="90">
        <f>IF(LEN($B22)=0,"",Calificaciones!$R$7)</f>
        <v>0</v>
      </c>
    </row>
    <row r="23">
      <c r="A23" s="98"/>
      <c r="B23" s="98">
        <f>IF(LEN(C23)=0,"",3)</f>
        <v>3</v>
      </c>
      <c r="C23" s="88">
        <f>IF(LEN(Parametros!O6)=0,"",Parametros!O6)</f>
        <v>5</v>
      </c>
      <c r="D23" s="89"/>
      <c r="E23" s="90" t="str">
        <f>IF(LEN($B23)=0,"",Calificaciones!$S$2)</f>
        <v>Colaboración</v>
      </c>
      <c r="F23" s="90">
        <f>IF(LEN($B23)=0,"",Calificaciones!$S$7)</f>
        <v>0</v>
      </c>
    </row>
    <row r="24">
      <c r="A24" s="84" t="s">
        <v>232</v>
      </c>
      <c r="B24" s="84" t="s">
        <v>233</v>
      </c>
      <c r="C24" s="85" t="s">
        <v>234</v>
      </c>
      <c r="D24" s="84" t="s">
        <v>235</v>
      </c>
      <c r="E24" s="84" t="s">
        <v>236</v>
      </c>
      <c r="F24" s="84" t="s">
        <v>237</v>
      </c>
    </row>
    <row r="25">
      <c r="A25" s="93" t="str">
        <f>Parametros!E5&amp; " " &amp; Parametros!F5&amp;"%"</f>
        <v>0 0%</v>
      </c>
      <c r="B25" s="93" t="str">
        <f>IF(LEN(C25)=0,"",4)</f>
        <v/>
      </c>
      <c r="C25" s="94" t="str">
        <f>IF(LEN(Parametros!R2)=0,"",Parametros!R2)</f>
        <v/>
      </c>
      <c r="D25" s="95"/>
      <c r="E25" s="96" t="str">
        <f>IF(LEN($B25)=0,"",Calificaciones!$U$2)</f>
        <v/>
      </c>
      <c r="F25" s="96" t="str">
        <f>IF(LEN($B25)=0,"",Calificaciones!$U$7)</f>
        <v/>
      </c>
    </row>
    <row r="26">
      <c r="A26" s="93"/>
      <c r="B26" s="93" t="str">
        <f>IF(LEN(C26)=0,"",4)</f>
        <v/>
      </c>
      <c r="C26" s="94" t="str">
        <f>IF(LEN(Parametros!R3)=0,"",Parametros!R3)</f>
        <v/>
      </c>
      <c r="D26" s="95"/>
      <c r="E26" s="96" t="str">
        <f>IF(LEN($B26)=0,"",Calificaciones!$V$2)</f>
        <v/>
      </c>
      <c r="F26" s="96" t="str">
        <f>IF(LEN($B26)=0,"",Calificaciones!$V$7)</f>
        <v/>
      </c>
    </row>
    <row r="27">
      <c r="A27" s="93"/>
      <c r="B27" s="93" t="str">
        <f>IF(LEN(C27)=0,"",4)</f>
        <v/>
      </c>
      <c r="C27" s="94" t="str">
        <f>IF(LEN(Parametros!R4)=0,"",Parametros!R4)</f>
        <v/>
      </c>
      <c r="D27" s="95"/>
      <c r="E27" s="96" t="str">
        <f>IF(LEN($B27)=0,"",Calificaciones!$W$2)</f>
        <v/>
      </c>
      <c r="F27" s="96" t="str">
        <f>IF(LEN($B27)=0,"",Calificaciones!$W$7)</f>
        <v/>
      </c>
    </row>
    <row r="28">
      <c r="A28" s="93"/>
      <c r="B28" s="93" t="str">
        <f>IF(LEN(C28)=0,"",4)</f>
        <v/>
      </c>
      <c r="C28" s="94" t="str">
        <f>IF(LEN(Parametros!R5)=0,"",Parametros!R5)</f>
        <v/>
      </c>
      <c r="D28" s="95"/>
      <c r="E28" s="96" t="str">
        <f>IF(LEN($B28)=0,"",Calificaciones!$X$2)</f>
        <v/>
      </c>
      <c r="F28" s="96" t="str">
        <f>IF(LEN($B28)=0,"",Calificaciones!$X$7)</f>
        <v/>
      </c>
    </row>
    <row r="29">
      <c r="A29" s="93"/>
      <c r="B29" s="93" t="str">
        <f>IF(LEN(C29)=0,"",4)</f>
        <v/>
      </c>
      <c r="C29" s="94" t="str">
        <f>IF(LEN(Parametros!R6)=0,"",Parametros!R6)</f>
        <v/>
      </c>
      <c r="D29" s="95"/>
      <c r="E29" s="96" t="str">
        <f>IF(LEN($B29)=0,"",Calificaciones!$Y$2)</f>
        <v/>
      </c>
      <c r="F29" s="96" t="str">
        <f>IF(LEN($B29)=0,"",Calificaciones!$Y$7)</f>
        <v/>
      </c>
    </row>
    <row r="30">
      <c r="A30" s="84" t="s">
        <v>232</v>
      </c>
      <c r="B30" s="84" t="s">
        <v>233</v>
      </c>
      <c r="C30" s="85" t="s">
        <v>234</v>
      </c>
      <c r="D30" s="84" t="s">
        <v>235</v>
      </c>
      <c r="E30" s="84" t="s">
        <v>236</v>
      </c>
      <c r="F30" s="84" t="s">
        <v>237</v>
      </c>
    </row>
    <row r="31">
      <c r="A31" s="98" t="str">
        <f>Parametros!E6&amp; " " &amp; Parametros!F6&amp;"%"</f>
        <v>0 0%</v>
      </c>
      <c r="B31" s="98" t="str">
        <f>IF(LEN(C31)=0,"",5)</f>
        <v/>
      </c>
      <c r="C31" s="88" t="str">
        <f>IF(LEN(Parametros!U2)=0,"",Parametros!U2)</f>
        <v/>
      </c>
      <c r="D31" s="89"/>
      <c r="E31" s="90" t="str">
        <f>IF(LEN($B31)=0,"",Calificaciones!$AA$2)</f>
        <v/>
      </c>
      <c r="F31" s="90" t="str">
        <f>IF(LEN($B31)=0,"",Calificaciones!$AA$7)</f>
        <v/>
      </c>
    </row>
    <row r="32">
      <c r="A32" s="98"/>
      <c r="B32" s="98" t="str">
        <f>IF(LEN(C32)=0,"",5)</f>
        <v/>
      </c>
      <c r="C32" s="88" t="str">
        <f>IF(LEN(Parametros!U3)=0,"",Parametros!U3)</f>
        <v/>
      </c>
      <c r="D32" s="89"/>
      <c r="E32" s="90" t="str">
        <f>IF(LEN($B32)=0,"",Calificaciones!$AB$2)</f>
        <v/>
      </c>
      <c r="F32" s="90" t="str">
        <f>IF(LEN($B32)=0,"",Calificaciones!$AB$7)</f>
        <v/>
      </c>
    </row>
    <row r="33">
      <c r="A33" s="98"/>
      <c r="B33" s="98" t="str">
        <f>IF(LEN(C33)=0,"",5)</f>
        <v/>
      </c>
      <c r="C33" s="88" t="str">
        <f>IF(LEN(Parametros!U4)=0,"",Parametros!U4)</f>
        <v/>
      </c>
      <c r="D33" s="89"/>
      <c r="E33" s="90" t="str">
        <f>IF(LEN($B33)=0,"",Calificaciones!$AC$2)</f>
        <v/>
      </c>
      <c r="F33" s="90" t="str">
        <f>IF(LEN($B33)=0,"",Calificaciones!$AC$7)</f>
        <v/>
      </c>
    </row>
    <row r="34">
      <c r="A34" s="98"/>
      <c r="B34" s="98" t="str">
        <f>IF(LEN(C34)=0,"",5)</f>
        <v/>
      </c>
      <c r="C34" s="88" t="str">
        <f>IF(LEN(Parametros!U5)=0,"",Parametros!U5)</f>
        <v/>
      </c>
      <c r="D34" s="89"/>
      <c r="E34" s="90" t="str">
        <f>IF(LEN($B34)=0,"",Calificaciones!$AD$2)</f>
        <v/>
      </c>
      <c r="F34" s="90" t="str">
        <f>IF(LEN($B34)=0,"",Calificaciones!$AD$7)</f>
        <v/>
      </c>
    </row>
    <row r="35">
      <c r="A35" s="98"/>
      <c r="B35" s="98" t="str">
        <f>IF(LEN(C35)=0,"",5)</f>
        <v/>
      </c>
      <c r="C35" s="88" t="str">
        <f>IF(LEN(Parametros!U6)=0,"",Parametros!U6)</f>
        <v/>
      </c>
      <c r="D35" s="89"/>
      <c r="E35" s="90" t="str">
        <f>IF(LEN($B35)=0,"",Calificaciones!$AE$2)</f>
        <v/>
      </c>
      <c r="F35" s="90" t="str">
        <f>IF(LEN($B35)=0,"",Calificaciones!$AE$7)</f>
        <v/>
      </c>
    </row>
    <row r="36">
      <c r="A36" s="84" t="s">
        <v>232</v>
      </c>
      <c r="B36" s="84" t="s">
        <v>233</v>
      </c>
      <c r="C36" s="85" t="s">
        <v>234</v>
      </c>
      <c r="D36" s="84" t="s">
        <v>235</v>
      </c>
      <c r="E36" s="84" t="s">
        <v>236</v>
      </c>
      <c r="F36" s="84" t="s">
        <v>237</v>
      </c>
    </row>
    <row r="37">
      <c r="A37" s="93" t="str">
        <f>Parametros!$E7 &amp; " " &amp;Parametros!$F7&amp;"%"</f>
        <v>0 0%</v>
      </c>
      <c r="B37" s="93" t="str">
        <f>IF(LEN(C37)=0,"",6)</f>
        <v/>
      </c>
      <c r="C37" s="94" t="str">
        <f>IF(LEN(Parametros!X2)=0,"",Parametros!X2)</f>
        <v/>
      </c>
      <c r="D37" s="95"/>
      <c r="E37" s="96" t="str">
        <f>IF(LEN($B37)=0,"",Calificaciones!#REF!)</f>
        <v/>
      </c>
      <c r="F37" s="96" t="str">
        <f>IF(LEN($B37)=0,"",Calificaciones!#REF!)</f>
        <v/>
      </c>
    </row>
    <row r="38">
      <c r="A38" s="93"/>
      <c r="B38" s="93" t="str">
        <f t="shared" ref="B38:B41" si="0">IF(LEN(C38)=0,"",6)</f>
        <v/>
      </c>
      <c r="C38" s="94" t="str">
        <f>IF(LEN(Parametros!X3)=0,"",Parametros!X3)</f>
        <v/>
      </c>
      <c r="D38" s="95"/>
      <c r="E38" s="96" t="str">
        <f>IF(LEN($B38)=0,"",Calificaciones!#REF!)</f>
        <v/>
      </c>
      <c r="F38" s="96" t="str">
        <f>IF(LEN($B38)=0,"",Calificaciones!#REF!)</f>
        <v/>
      </c>
    </row>
    <row r="39">
      <c r="A39" s="93"/>
      <c r="B39" s="93" t="str">
        <f t="shared" si="0"/>
        <v/>
      </c>
      <c r="C39" s="94" t="str">
        <f>IF(LEN(Parametros!X4)=0,"",Parametros!X4)</f>
        <v/>
      </c>
      <c r="D39" s="95"/>
      <c r="E39" s="96" t="str">
        <f>IF(LEN($B39)=0,"",Calificaciones!#REF!)</f>
        <v/>
      </c>
      <c r="F39" s="96" t="str">
        <f>IF(LEN($B39)=0,"",Calificaciones!#REF!)</f>
        <v/>
      </c>
    </row>
    <row r="40">
      <c r="A40" s="93"/>
      <c r="B40" s="93" t="str">
        <f t="shared" si="0"/>
        <v/>
      </c>
      <c r="C40" s="94" t="str">
        <f>IF(LEN(Parametros!X5)=0,"",Parametros!X5)</f>
        <v/>
      </c>
      <c r="D40" s="95"/>
      <c r="E40" s="96" t="str">
        <f>IF(LEN($B40)=0,"",Calificaciones!#REF!)</f>
        <v/>
      </c>
      <c r="F40" s="96" t="str">
        <f>IF(LEN($B40)=0,"",Calificaciones!#REF!)</f>
        <v/>
      </c>
    </row>
    <row r="41">
      <c r="A41" s="93"/>
      <c r="B41" s="93" t="str">
        <f t="shared" si="0"/>
        <v/>
      </c>
      <c r="C41" s="94" t="str">
        <f>IF(LEN(Parametros!X6)=0,"",Parametros!X6)</f>
        <v/>
      </c>
      <c r="D41" s="95"/>
      <c r="E41" s="96" t="str">
        <f>IF(LEN($B41)=0,"",Calificaciones!#REF!)</f>
        <v/>
      </c>
      <c r="F41" s="96" t="str">
        <f>IF(LEN($B41)=0,"",Calificaciones!#REF!)</f>
        <v/>
      </c>
    </row>
    <row r="1048542" hidden="1" ht="24" customHeight="1"/>
  </sheetData>
  <sheetProtection sheet="1" objects="1" scenarios="1" spinCount="100000" saltValue="Pm/oUgY13o8o4deHY+2tUQ==" hashValue="qomn8k1409YAig+0AwRthhOGawvq2aPoYr3EGzh1IxRzdP43NUhQf6QYHoHALf1xDqfmTS+6Rt5P4SpF69WDyA==" algorithmName="SHA-512"/>
  <mergeCells count="10">
    <mergeCell ref="A13:A17"/>
    <mergeCell ref="A1:D2"/>
    <mergeCell ref="E1:E2"/>
    <mergeCell ref="A5:C5"/>
    <mergeCell ref="D5:E5"/>
    <mergeCell ref="A7:A11"/>
    <mergeCell ref="A19:A23"/>
    <mergeCell ref="A25:A29"/>
    <mergeCell ref="A31:A35"/>
    <mergeCell ref="A37:A41"/>
  </mergeCells>
</worksheet>
</file>

<file path=xl/worksheets/sheet5.xml><?xml version="1.0" encoding="utf-8"?>
<worksheet xmlns:r="http://schemas.openxmlformats.org/officeDocument/2006/relationships" xmlns="http://schemas.openxmlformats.org/spreadsheetml/2006/main">
  <sheetPr codeName="Hoja10"/>
  <sheetViews>
    <sheetView workbookViewId="0" topLeftCell="V1">
      <selection activeCell="BC2" sqref="BC2"/>
    </sheetView>
  </sheetViews>
  <sheetFormatPr baseColWidth="10" defaultRowHeight="15"/>
  <sheetData>
    <row r="1">
      <c r="A1" s="54" t="s">
        <v>78</v>
      </c>
      <c r="B1" s="55" t="s">
        <v>79</v>
      </c>
      <c r="C1" s="55" t="s">
        <v>80</v>
      </c>
      <c r="D1" s="55" t="s">
        <v>81</v>
      </c>
      <c r="E1" s="55" t="s">
        <v>82</v>
      </c>
      <c r="F1" s="55" t="s">
        <v>83</v>
      </c>
      <c r="G1" s="55" t="s">
        <v>84</v>
      </c>
      <c r="H1" s="55" t="s">
        <v>85</v>
      </c>
      <c r="I1" s="55" t="s">
        <v>86</v>
      </c>
      <c r="J1" s="55" t="s">
        <v>87</v>
      </c>
      <c r="K1" s="55" t="s">
        <v>88</v>
      </c>
      <c r="L1" s="55" t="s">
        <v>89</v>
      </c>
      <c r="M1" s="55" t="s">
        <v>90</v>
      </c>
      <c r="N1" s="55" t="s">
        <v>91</v>
      </c>
      <c r="O1" s="55" t="s">
        <v>92</v>
      </c>
      <c r="P1" s="55" t="s">
        <v>93</v>
      </c>
      <c r="Q1" s="55" t="s">
        <v>94</v>
      </c>
      <c r="R1" s="55" t="s">
        <v>95</v>
      </c>
      <c r="S1" s="55" t="s">
        <v>96</v>
      </c>
      <c r="T1" s="55" t="s">
        <v>97</v>
      </c>
      <c r="U1" s="55" t="s">
        <v>98</v>
      </c>
      <c r="V1" s="55" t="s">
        <v>99</v>
      </c>
      <c r="W1" s="55" t="s">
        <v>100</v>
      </c>
      <c r="X1" s="55" t="s">
        <v>101</v>
      </c>
      <c r="Y1" s="55" t="s">
        <v>102</v>
      </c>
      <c r="Z1" s="55" t="s">
        <v>103</v>
      </c>
      <c r="AA1" s="55" t="s">
        <v>104</v>
      </c>
      <c r="AB1" s="55" t="s">
        <v>105</v>
      </c>
      <c r="AC1" s="55" t="s">
        <v>106</v>
      </c>
      <c r="AD1" s="55" t="s">
        <v>107</v>
      </c>
      <c r="AE1" s="55" t="s">
        <v>108</v>
      </c>
      <c r="AF1" s="55" t="s">
        <v>109</v>
      </c>
      <c r="AG1" s="55" t="s">
        <v>110</v>
      </c>
      <c r="AH1" s="55" t="s">
        <v>111</v>
      </c>
      <c r="AI1" s="55" t="s">
        <v>112</v>
      </c>
      <c r="AJ1" s="55" t="s">
        <v>113</v>
      </c>
      <c r="AK1" s="55" t="s">
        <v>114</v>
      </c>
      <c r="AL1" s="55" t="s">
        <v>115</v>
      </c>
      <c r="AM1" s="55" t="s">
        <v>116</v>
      </c>
      <c r="AN1" s="55" t="s">
        <v>117</v>
      </c>
      <c r="AO1" s="55" t="s">
        <v>118</v>
      </c>
      <c r="AP1" s="55" t="s">
        <v>250</v>
      </c>
      <c r="AQ1" s="55" t="s">
        <v>251</v>
      </c>
      <c r="AR1" s="55" t="s">
        <v>252</v>
      </c>
      <c r="AS1" s="55" t="s">
        <v>119</v>
      </c>
      <c r="AT1" s="55" t="s">
        <v>253</v>
      </c>
      <c r="AU1" s="55" t="s">
        <v>254</v>
      </c>
      <c r="AV1" s="55" t="s">
        <v>255</v>
      </c>
      <c r="AW1" s="55" t="s">
        <v>256</v>
      </c>
      <c r="AX1" s="55" t="s">
        <v>257</v>
      </c>
      <c r="AY1" s="55" t="s">
        <v>258</v>
      </c>
      <c r="AZ1" s="55" t="s">
        <v>259</v>
      </c>
      <c r="BA1" s="55" t="s">
        <v>260</v>
      </c>
      <c r="BB1" s="55" t="s">
        <v>261</v>
      </c>
      <c r="BC1" s="55" t="s">
        <v>262</v>
      </c>
      <c r="BD1" s="55" t="s">
        <v>263</v>
      </c>
    </row>
    <row r="2">
      <c r="A2" t="str">
        <f>IF(Lista!A2="","",Lista!A2)</f>
        <v>0001806686</v>
      </c>
      <c r="B2" s="99">
        <f>IF(Calificaciones!C9="","",Calificaciones!C9)</f>
        <v>5</v>
      </c>
      <c r="C2" s="99" t="str">
        <f>IF(Calificaciones!D9="","",Calificaciones!D9)</f>
        <v/>
      </c>
      <c r="D2" s="99">
        <f>IF(Calificaciones!E9="","",Calificaciones!E9)</f>
        <v>4</v>
      </c>
      <c r="E2" s="99">
        <f>IF(Calificaciones!F9="","",Calificaciones!F9)</f>
        <v>2.7000000000000002</v>
      </c>
      <c r="F2" s="99">
        <f>IF(Calificaciones!G9="","",Calificaciones!G9)</f>
        <v>1.3</v>
      </c>
      <c r="G2" s="99">
        <f>IF(Calificaciones!I9="","",Calificaciones!I9)</f>
        <v>4.5</v>
      </c>
      <c r="H2" s="99">
        <f>IF(Calificaciones!J9="","",Calificaciones!J9)</f>
        <v>3.2999999999999998</v>
      </c>
      <c r="I2" s="99">
        <f>IF(Calificaciones!K9="","",Calificaciones!K9)</f>
        <v>1.8999999999999999</v>
      </c>
      <c r="J2" s="99" t="str">
        <f>IF(Calificaciones!L9="","",Calificaciones!L9)</f>
        <v/>
      </c>
      <c r="K2" s="99" t="str">
        <f>IF(Calificaciones!M9="","",Calificaciones!M9)</f>
        <v/>
      </c>
      <c r="L2" s="99">
        <f>IF(Calificaciones!O9="","",Calificaciones!O9)</f>
        <v>3.5</v>
      </c>
      <c r="M2" s="99">
        <f>IF(Calificaciones!P9="","",Calificaciones!P9)</f>
        <v>4.5</v>
      </c>
      <c r="N2" s="99">
        <f>IF(Calificaciones!Q9="","",Calificaciones!Q9)</f>
        <v>4.5</v>
      </c>
      <c r="O2" s="99">
        <f>IF(Calificaciones!R9="","",Calificaciones!R9)</f>
        <v>3.6000000000000001</v>
      </c>
      <c r="P2" s="99">
        <f>IF(Calificaciones!S9="","",Calificaciones!S9)</f>
        <v>2.7999999999999998</v>
      </c>
      <c r="Q2" s="99" t="str">
        <f>IF(Calificaciones!U9="","",Calificaciones!U9)</f>
        <v/>
      </c>
      <c r="R2" s="99" t="str">
        <f>IF(Calificaciones!V9="","",Calificaciones!V9)</f>
        <v/>
      </c>
      <c r="S2" s="99" t="str">
        <f>IF(Calificaciones!W9="","",Calificaciones!W9)</f>
        <v/>
      </c>
      <c r="T2" s="99" t="str">
        <f>IF(Calificaciones!X9="","",Calificaciones!X9)</f>
        <v/>
      </c>
      <c r="U2" s="99" t="str">
        <f>IF(Calificaciones!Y9="","",Calificaciones!Y9)</f>
        <v/>
      </c>
      <c r="V2" s="99" t="str">
        <f>IF(Calificaciones!AA9="","",Calificaciones!AA9)</f>
        <v/>
      </c>
      <c r="W2" s="99" t="str">
        <f>IF(Calificaciones!AB9="","",Calificaciones!AB9)</f>
        <v/>
      </c>
      <c r="X2" s="99" t="str">
        <f>IF(Calificaciones!AC9="","",Calificaciones!AC9)</f>
        <v/>
      </c>
      <c r="Y2" s="99" t="str">
        <f>IF(Calificaciones!AD9="","",Calificaciones!AD9)</f>
        <v/>
      </c>
      <c r="Z2" s="99" t="str">
        <f>IF(Calificaciones!AE9="","",Calificaciones!AE9)</f>
        <v/>
      </c>
      <c r="AA2" s="99">
        <f>IF(Calificaciones!H9="","",Calificaciones!H9)</f>
        <v>3.2999999999999998</v>
      </c>
      <c r="AB2" s="99">
        <f>IF(Calificaciones!N9="","",Calificaciones!N9)</f>
        <v>3.2000000000000002</v>
      </c>
      <c r="AC2" s="99">
        <f>IF(Calificaciones!T9="","",Calificaciones!T9)</f>
        <v>3.7999999999999998</v>
      </c>
      <c r="AD2" s="99">
        <f>IF(Calificaciones!Z9="","",Calificaciones!Z9)</f>
        <v>1</v>
      </c>
      <c r="AE2" s="99">
        <f>IF(Calificaciones!AF9="","",Calificaciones!AF9)</f>
        <v>1</v>
      </c>
      <c r="AF2" s="99" t="e">
        <f>IF(Calificaciones!#REF!="","",Calificaciones!#REF!)</f>
        <v>#REF!</v>
      </c>
      <c r="AG2" s="99" t="e">
        <f>IF(Calificaciones!#REF!="","",Calificaciones!#REF!)</f>
        <v>#REF!</v>
      </c>
      <c r="AH2" s="99" t="e">
        <f>IF(Calificaciones!#REF!="","",Calificaciones!#REF!)</f>
        <v>#REF!</v>
      </c>
      <c r="AI2" s="99" t="e">
        <f>IF(Calificaciones!#REF!="","",Calificaciones!#REF!)</f>
        <v>#REF!</v>
      </c>
      <c r="AJ2" s="99" t="e">
        <f>IF(Calificaciones!#REF!="","",Calificaciones!#REF!)</f>
        <v>#REF!</v>
      </c>
      <c r="AK2" s="99" t="e">
        <f>IF(Calificaciones!#REF!="","",Calificaciones!#REF!)</f>
        <v>#REF!</v>
      </c>
      <c r="AL2" s="99" t="e">
        <f>IF(Calificaciones!#REF!="","",Calificaciones!#REF!)</f>
        <v>#REF!</v>
      </c>
      <c r="AM2" s="99" t="e">
        <f>IF(Calificaciones!#REF!="","",Calificaciones!#REF!)</f>
        <v>#REF!</v>
      </c>
      <c r="AN2" s="99" t="e">
        <f>IF(Calificaciones!#REF!="","",Calificaciones!#REF!)</f>
        <v>#REF!</v>
      </c>
      <c r="AO2" s="99" t="e">
        <f>IF(Calificaciones!#REF!="","",Calificaciones!#REF!)</f>
        <v>#REF!</v>
      </c>
      <c r="AP2" s="99">
        <f>IF(Calificaciones!AM9="","",Calificaciones!AM9)</f>
        <v>3.3799999999999999</v>
      </c>
      <c r="AQ2" s="99">
        <f>IF(Calificaciones!AO9="","",Calificaciones!AO9)</f>
        <v>3.3799999999999999</v>
      </c>
      <c r="AR2" s="99" t="str">
        <f>IF(Calificaciones!AP9="","",Calificaciones!AP9)</f>
        <v>BASICO</v>
      </c>
      <c r="AS2" s="99" t="str">
        <f>IF(Calificaciones!AN9="","",Calificaciones!AN9)</f>
        <v/>
      </c>
      <c r="AT2">
        <f>IF(Calificaciones!AQ9="","",Calificaciones!AQ9)</f>
        <v>0</v>
      </c>
      <c r="AU2" t="e">
        <f>IF(#REF!="","",#REF!)</f>
        <v>#REF!</v>
      </c>
      <c r="AV2" t="e">
        <f>IF(#REF!="","",#REF!)</f>
        <v>#REF!</v>
      </c>
      <c r="AW2" t="e">
        <f>IF(#REF!="","",#REF!)</f>
        <v>#REF!</v>
      </c>
      <c r="AX2" t="e">
        <f>IF(#REF!="","",#REF!)</f>
        <v>#REF!</v>
      </c>
      <c r="AY2" t="e">
        <f>IF(#REF!="","",#REF!)</f>
        <v>#REF!</v>
      </c>
      <c r="AZ2" t="e">
        <f>IF(#REF!="","",#REF!)</f>
        <v>#REF!</v>
      </c>
      <c r="BA2" t="e">
        <f>IF(#REF!="","",#REF!)</f>
        <v>#REF!</v>
      </c>
      <c r="BB2" t="e">
        <f>IF(#REF!="","",#REF!)</f>
        <v>#REF!</v>
      </c>
      <c r="BC2" t="e">
        <f>IF(#REF!="","",#REF!)</f>
        <v>#REF!</v>
      </c>
      <c r="BD2" t="e">
        <f>IF(#REF!="","",#REF!)</f>
        <v>#REF!</v>
      </c>
    </row>
    <row r="3">
      <c r="A3" t="str">
        <f>IF(Lista!A3="","",Lista!A3)</f>
        <v>0001812102</v>
      </c>
      <c r="B3" s="99">
        <f>IF(Calificaciones!C10="","",Calificaciones!C10)</f>
        <v>5</v>
      </c>
      <c r="C3" s="99" t="str">
        <f>IF(Calificaciones!D10="","",Calificaciones!D10)</f>
        <v/>
      </c>
      <c r="D3" s="99">
        <f>IF(Calificaciones!E10="","",Calificaciones!E10)</f>
        <v>3.5</v>
      </c>
      <c r="E3" s="99">
        <f>IF(Calificaciones!F10="","",Calificaciones!F10)</f>
        <v>2.7000000000000002</v>
      </c>
      <c r="F3" s="99">
        <f>IF(Calificaciones!G10="","",Calificaciones!G10)</f>
        <v>1.3</v>
      </c>
      <c r="G3" s="99">
        <f>IF(Calificaciones!I10="","",Calificaciones!I10)</f>
        <v>4.4500000000000002</v>
      </c>
      <c r="H3" s="99">
        <f>IF(Calificaciones!J10="","",Calificaciones!J10)</f>
        <v>3.8999999999999999</v>
      </c>
      <c r="I3" s="99">
        <f>IF(Calificaciones!K10="","",Calificaciones!K10)</f>
        <v>1.8999999999999999</v>
      </c>
      <c r="J3" s="99" t="str">
        <f>IF(Calificaciones!L10="","",Calificaciones!L10)</f>
        <v/>
      </c>
      <c r="K3" s="99" t="str">
        <f>IF(Calificaciones!M10="","",Calificaciones!M10)</f>
        <v/>
      </c>
      <c r="L3" s="99">
        <f>IF(Calificaciones!O10="","",Calificaciones!O10)</f>
        <v>3.5</v>
      </c>
      <c r="M3" s="99">
        <f>IF(Calificaciones!P10="","",Calificaciones!P10)</f>
        <v>4.4500000000000002</v>
      </c>
      <c r="N3" s="99">
        <f>IF(Calificaciones!Q10="","",Calificaciones!Q10)</f>
        <v>3.2999999999999998</v>
      </c>
      <c r="O3" s="99">
        <f>IF(Calificaciones!R10="","",Calificaciones!R10)</f>
        <v>1.3</v>
      </c>
      <c r="P3" s="99">
        <f>IF(Calificaciones!S10="","",Calificaciones!S10)</f>
        <v>4.4500000000000002</v>
      </c>
      <c r="Q3" s="99" t="str">
        <f>IF(Calificaciones!U10="","",Calificaciones!U10)</f>
        <v/>
      </c>
      <c r="R3" s="99" t="str">
        <f>IF(Calificaciones!V10="","",Calificaciones!V10)</f>
        <v/>
      </c>
      <c r="S3" s="99" t="str">
        <f>IF(Calificaciones!W10="","",Calificaciones!W10)</f>
        <v/>
      </c>
      <c r="T3" s="99" t="str">
        <f>IF(Calificaciones!X10="","",Calificaciones!X10)</f>
        <v/>
      </c>
      <c r="U3" s="99" t="str">
        <f>IF(Calificaciones!Y10="","",Calificaciones!Y10)</f>
        <v/>
      </c>
      <c r="V3" s="99" t="str">
        <f>IF(Calificaciones!AA10="","",Calificaciones!AA10)</f>
        <v/>
      </c>
      <c r="W3" s="99" t="str">
        <f>IF(Calificaciones!AB10="","",Calificaciones!AB10)</f>
        <v/>
      </c>
      <c r="X3" s="99" t="str">
        <f>IF(Calificaciones!AC10="","",Calificaciones!AC10)</f>
        <v/>
      </c>
      <c r="Y3" s="99" t="str">
        <f>IF(Calificaciones!AD10="","",Calificaciones!AD10)</f>
        <v/>
      </c>
      <c r="Z3" s="99" t="str">
        <f>IF(Calificaciones!AE10="","",Calificaciones!AE10)</f>
        <v/>
      </c>
      <c r="AA3" s="99">
        <f>IF(Calificaciones!H10="","",Calificaciones!H10)</f>
        <v>3.1000000000000001</v>
      </c>
      <c r="AB3" s="99">
        <f>IF(Calificaciones!N10="","",Calificaciones!N10)</f>
        <v>3.3999999999999999</v>
      </c>
      <c r="AC3" s="99">
        <f>IF(Calificaciones!T10="","",Calificaciones!T10)</f>
        <v>3.3999999999999999</v>
      </c>
      <c r="AD3" s="99">
        <f>IF(Calificaciones!Z10="","",Calificaciones!Z10)</f>
        <v>1</v>
      </c>
      <c r="AE3" s="99">
        <f>IF(Calificaciones!AF10="","",Calificaciones!AF10)</f>
        <v>1</v>
      </c>
      <c r="AF3" s="99" t="e">
        <f>IF(Calificaciones!#REF!="","",Calificaciones!#REF!)</f>
        <v>#REF!</v>
      </c>
      <c r="AG3" s="99" t="e">
        <f>IF(Calificaciones!#REF!="","",Calificaciones!#REF!)</f>
        <v>#REF!</v>
      </c>
      <c r="AH3" s="99" t="e">
        <f>IF(Calificaciones!#REF!="","",Calificaciones!#REF!)</f>
        <v>#REF!</v>
      </c>
      <c r="AI3" s="99" t="e">
        <f>IF(Calificaciones!#REF!="","",Calificaciones!#REF!)</f>
        <v>#REF!</v>
      </c>
      <c r="AJ3" s="99" t="e">
        <f>IF(Calificaciones!#REF!="","",Calificaciones!#REF!)</f>
        <v>#REF!</v>
      </c>
      <c r="AK3" s="99" t="e">
        <f>IF(Calificaciones!#REF!="","",Calificaciones!#REF!)</f>
        <v>#REF!</v>
      </c>
      <c r="AL3" s="99" t="e">
        <f>IF(Calificaciones!#REF!="","",Calificaciones!#REF!)</f>
        <v>#REF!</v>
      </c>
      <c r="AM3" s="99" t="e">
        <f>IF(Calificaciones!#REF!="","",Calificaciones!#REF!)</f>
        <v>#REF!</v>
      </c>
      <c r="AN3" s="99" t="e">
        <f>IF(Calificaciones!#REF!="","",Calificaciones!#REF!)</f>
        <v>#REF!</v>
      </c>
      <c r="AO3" s="99" t="e">
        <f>IF(Calificaciones!#REF!="","",Calificaciones!#REF!)</f>
        <v>#REF!</v>
      </c>
      <c r="AP3" s="99">
        <f>IF(Calificaciones!AM10="","",Calificaciones!AM10)</f>
        <v>3.2200000000000002</v>
      </c>
      <c r="AQ3" s="99">
        <f>IF(Calificaciones!AO10="","",Calificaciones!AO10)</f>
        <v>3.2200000000000002</v>
      </c>
      <c r="AR3" s="99" t="str">
        <f>IF(Calificaciones!AP10="","",Calificaciones!AP10)</f>
        <v>BASICO</v>
      </c>
      <c r="AS3" s="99" t="str">
        <f>IF(Calificaciones!AN10="","",Calificaciones!AN10)</f>
        <v/>
      </c>
      <c r="AT3">
        <f>IF(Calificaciones!AQ10="","",Calificaciones!AQ10)</f>
        <v>0</v>
      </c>
      <c r="AU3" t="e">
        <f>IF(#REF!="","",#REF!)</f>
        <v>#REF!</v>
      </c>
      <c r="AV3" t="e">
        <f>IF(#REF!="","",#REF!)</f>
        <v>#REF!</v>
      </c>
      <c r="AW3" t="e">
        <f>IF(#REF!="","",#REF!)</f>
        <v>#REF!</v>
      </c>
      <c r="AX3" t="e">
        <f>IF(#REF!="","",#REF!)</f>
        <v>#REF!</v>
      </c>
      <c r="AY3" t="e">
        <f>IF(#REF!="","",#REF!)</f>
        <v>#REF!</v>
      </c>
      <c r="AZ3" t="e">
        <f>IF(#REF!="","",#REF!)</f>
        <v>#REF!</v>
      </c>
      <c r="BA3" t="e">
        <f>IF(#REF!="","",#REF!)</f>
        <v>#REF!</v>
      </c>
      <c r="BB3" t="e">
        <f>IF(#REF!="","",#REF!)</f>
        <v>#REF!</v>
      </c>
      <c r="BC3" t="e">
        <f>IF(#REF!="","",#REF!)</f>
        <v>#REF!</v>
      </c>
      <c r="BD3" t="e">
        <f>IF(#REF!="","",#REF!)</f>
        <v>#REF!</v>
      </c>
    </row>
    <row r="4">
      <c r="A4" t="str">
        <f>IF(Lista!A4="","",Lista!A4)</f>
        <v>0001817588</v>
      </c>
      <c r="B4" s="99">
        <f>IF(Calificaciones!C11="","",Calificaciones!C11)</f>
        <v>3.2999999999999998</v>
      </c>
      <c r="C4" s="99" t="str">
        <f>IF(Calificaciones!D11="","",Calificaciones!D11)</f>
        <v/>
      </c>
      <c r="D4" s="99">
        <f>IF(Calificaciones!E11="","",Calificaciones!E11)</f>
        <v>1</v>
      </c>
      <c r="E4" s="99">
        <f>IF(Calificaciones!F11="","",Calificaciones!F11)</f>
        <v>2.7999999999999998</v>
      </c>
      <c r="F4" s="99">
        <f>IF(Calificaciones!G11="","",Calificaciones!G11)</f>
        <v>1.3</v>
      </c>
      <c r="G4" s="99">
        <f>IF(Calificaciones!I11="","",Calificaciones!I11)</f>
        <v>3.1000000000000001</v>
      </c>
      <c r="H4" s="99">
        <f>IF(Calificaciones!J11="","",Calificaciones!J11)</f>
        <v>4.5</v>
      </c>
      <c r="I4" s="99">
        <f>IF(Calificaciones!K11="","",Calificaciones!K11)</f>
        <v>1.8999999999999999</v>
      </c>
      <c r="J4" s="99" t="str">
        <f>IF(Calificaciones!L11="","",Calificaciones!L11)</f>
        <v/>
      </c>
      <c r="K4" s="99" t="str">
        <f>IF(Calificaciones!M11="","",Calificaciones!M11)</f>
        <v/>
      </c>
      <c r="L4" s="99">
        <f>IF(Calificaciones!O11="","",Calificaciones!O11)</f>
        <v>3.5</v>
      </c>
      <c r="M4" s="99">
        <f>IF(Calificaciones!P11="","",Calificaciones!P11)</f>
        <v>3.1000000000000001</v>
      </c>
      <c r="N4" s="99">
        <f>IF(Calificaciones!Q11="","",Calificaciones!Q11)</f>
        <v>4.5</v>
      </c>
      <c r="O4" s="99">
        <f>IF(Calificaciones!R11="","",Calificaciones!R11)</f>
        <v>4.5</v>
      </c>
      <c r="P4" s="99">
        <f>IF(Calificaciones!S11="","",Calificaciones!S11)</f>
        <v>3.2999999999999998</v>
      </c>
      <c r="Q4" s="99" t="str">
        <f>IF(Calificaciones!U11="","",Calificaciones!U11)</f>
        <v/>
      </c>
      <c r="R4" s="99" t="str">
        <f>IF(Calificaciones!V11="","",Calificaciones!V11)</f>
        <v/>
      </c>
      <c r="S4" s="99" t="str">
        <f>IF(Calificaciones!W11="","",Calificaciones!W11)</f>
        <v/>
      </c>
      <c r="T4" s="99" t="str">
        <f>IF(Calificaciones!X11="","",Calificaciones!X11)</f>
        <v/>
      </c>
      <c r="U4" s="99" t="str">
        <f>IF(Calificaciones!Y11="","",Calificaciones!Y11)</f>
        <v/>
      </c>
      <c r="V4" s="99" t="str">
        <f>IF(Calificaciones!AA11="","",Calificaciones!AA11)</f>
        <v/>
      </c>
      <c r="W4" s="99" t="str">
        <f>IF(Calificaciones!AB11="","",Calificaciones!AB11)</f>
        <v/>
      </c>
      <c r="X4" s="99" t="str">
        <f>IF(Calificaciones!AC11="","",Calificaciones!AC11)</f>
        <v/>
      </c>
      <c r="Y4" s="99" t="str">
        <f>IF(Calificaciones!AD11="","",Calificaciones!AD11)</f>
        <v/>
      </c>
      <c r="Z4" s="99" t="str">
        <f>IF(Calificaciones!AE11="","",Calificaciones!AE11)</f>
        <v/>
      </c>
      <c r="AA4" s="99">
        <f>IF(Calificaciones!H11="","",Calificaciones!H11)</f>
        <v>2.1000000000000001</v>
      </c>
      <c r="AB4" s="99">
        <f>IF(Calificaciones!N11="","",Calificaciones!N11)</f>
        <v>3.2000000000000002</v>
      </c>
      <c r="AC4" s="99">
        <f>IF(Calificaciones!T11="","",Calificaciones!T11)</f>
        <v>3.7999999999999998</v>
      </c>
      <c r="AD4" s="99">
        <f>IF(Calificaciones!Z11="","",Calificaciones!Z11)</f>
        <v>1</v>
      </c>
      <c r="AE4" s="99">
        <f>IF(Calificaciones!AF11="","",Calificaciones!AF11)</f>
        <v>1</v>
      </c>
      <c r="AF4" s="99" t="e">
        <f>IF(Calificaciones!#REF!="","",Calificaciones!#REF!)</f>
        <v>#REF!</v>
      </c>
      <c r="AG4" s="99" t="e">
        <f>IF(Calificaciones!#REF!="","",Calificaciones!#REF!)</f>
        <v>#REF!</v>
      </c>
      <c r="AH4" s="99" t="e">
        <f>IF(Calificaciones!#REF!="","",Calificaciones!#REF!)</f>
        <v>#REF!</v>
      </c>
      <c r="AI4" s="99" t="e">
        <f>IF(Calificaciones!#REF!="","",Calificaciones!#REF!)</f>
        <v>#REF!</v>
      </c>
      <c r="AJ4" s="99" t="e">
        <f>IF(Calificaciones!#REF!="","",Calificaciones!#REF!)</f>
        <v>#REF!</v>
      </c>
      <c r="AK4" s="99" t="e">
        <f>IF(Calificaciones!#REF!="","",Calificaciones!#REF!)</f>
        <v>#REF!</v>
      </c>
      <c r="AL4" s="99" t="e">
        <f>IF(Calificaciones!#REF!="","",Calificaciones!#REF!)</f>
        <v>#REF!</v>
      </c>
      <c r="AM4" s="99" t="e">
        <f>IF(Calificaciones!#REF!="","",Calificaciones!#REF!)</f>
        <v>#REF!</v>
      </c>
      <c r="AN4" s="99" t="e">
        <f>IF(Calificaciones!#REF!="","",Calificaciones!#REF!)</f>
        <v>#REF!</v>
      </c>
      <c r="AO4" s="99" t="e">
        <f>IF(Calificaciones!#REF!="","",Calificaciones!#REF!)</f>
        <v>#REF!</v>
      </c>
      <c r="AP4" s="99">
        <f>IF(Calificaciones!AM11="","",Calificaciones!AM11)</f>
        <v>2.6600000000000001</v>
      </c>
      <c r="AQ4" s="99">
        <f>IF(Calificaciones!AO11="","",Calificaciones!AO11)</f>
        <v>2.6600000000000001</v>
      </c>
      <c r="AR4" s="99" t="str">
        <f>IF(Calificaciones!AP11="","",Calificaciones!AP11)</f>
        <v>BAJO</v>
      </c>
      <c r="AS4" s="99" t="str">
        <f>IF(Calificaciones!AN11="","",Calificaciones!AN11)</f>
        <v/>
      </c>
      <c r="AT4">
        <f>IF(Calificaciones!AQ11="","",Calificaciones!AQ11)</f>
        <v>0</v>
      </c>
      <c r="AU4" t="e">
        <f>IF(#REF!="","",#REF!)</f>
        <v>#REF!</v>
      </c>
      <c r="AV4" t="e">
        <f>IF(#REF!="","",#REF!)</f>
        <v>#REF!</v>
      </c>
      <c r="AW4" t="e">
        <f>IF(#REF!="","",#REF!)</f>
        <v>#REF!</v>
      </c>
      <c r="AX4" t="e">
        <f>IF(#REF!="","",#REF!)</f>
        <v>#REF!</v>
      </c>
      <c r="AY4" t="e">
        <f>IF(#REF!="","",#REF!)</f>
        <v>#REF!</v>
      </c>
      <c r="AZ4" t="e">
        <f>IF(#REF!="","",#REF!)</f>
        <v>#REF!</v>
      </c>
      <c r="BA4" t="e">
        <f>IF(#REF!="","",#REF!)</f>
        <v>#REF!</v>
      </c>
      <c r="BB4" t="e">
        <f>IF(#REF!="","",#REF!)</f>
        <v>#REF!</v>
      </c>
      <c r="BC4" t="e">
        <f>IF(#REF!="","",#REF!)</f>
        <v>#REF!</v>
      </c>
      <c r="BD4" t="e">
        <f>IF(#REF!="","",#REF!)</f>
        <v>#REF!</v>
      </c>
    </row>
    <row r="5">
      <c r="A5" t="str">
        <f>IF(Lista!A5="","",Lista!A5)</f>
        <v>0001806782</v>
      </c>
      <c r="B5" s="99">
        <f>IF(Calificaciones!C12="","",Calificaciones!C12)</f>
        <v>2.7999999999999998</v>
      </c>
      <c r="C5" s="99" t="str">
        <f>IF(Calificaciones!D12="","",Calificaciones!D12)</f>
        <v/>
      </c>
      <c r="D5" s="99">
        <f>IF(Calificaciones!E12="","",Calificaciones!E12)</f>
        <v>1</v>
      </c>
      <c r="E5" s="99">
        <f>IF(Calificaciones!F12="","",Calificaciones!F12)</f>
        <v>2.7000000000000002</v>
      </c>
      <c r="F5" s="99">
        <f>IF(Calificaciones!G12="","",Calificaciones!G12)</f>
        <v>1.3</v>
      </c>
      <c r="G5" s="99">
        <f>IF(Calificaciones!I12="","",Calificaciones!I12)</f>
        <v>4.4500000000000002</v>
      </c>
      <c r="H5" s="99">
        <f>IF(Calificaciones!J12="","",Calificaciones!J12)</f>
        <v>3.2999999999999998</v>
      </c>
      <c r="I5" s="99">
        <f>IF(Calificaciones!K12="","",Calificaciones!K12)</f>
        <v>1.8999999999999999</v>
      </c>
      <c r="J5" s="99" t="str">
        <f>IF(Calificaciones!L12="","",Calificaciones!L12)</f>
        <v/>
      </c>
      <c r="K5" s="99" t="str">
        <f>IF(Calificaciones!M12="","",Calificaciones!M12)</f>
        <v/>
      </c>
      <c r="L5" s="99">
        <f>IF(Calificaciones!O12="","",Calificaciones!O12)</f>
        <v>3.5</v>
      </c>
      <c r="M5" s="99">
        <f>IF(Calificaciones!P12="","",Calificaciones!P12)</f>
        <v>4.4500000000000002</v>
      </c>
      <c r="N5" s="99">
        <f>IF(Calificaciones!Q12="","",Calificaciones!Q12)</f>
        <v>4.5</v>
      </c>
      <c r="O5" s="99">
        <f>IF(Calificaciones!R12="","",Calificaciones!R12)</f>
        <v>4.5</v>
      </c>
      <c r="P5" s="99">
        <f>IF(Calificaciones!S12="","",Calificaciones!S12)</f>
        <v>3.7999999999999998</v>
      </c>
      <c r="Q5" s="99" t="str">
        <f>IF(Calificaciones!U12="","",Calificaciones!U12)</f>
        <v/>
      </c>
      <c r="R5" s="99" t="str">
        <f>IF(Calificaciones!V12="","",Calificaciones!V12)</f>
        <v/>
      </c>
      <c r="S5" s="99" t="str">
        <f>IF(Calificaciones!W12="","",Calificaciones!W12)</f>
        <v/>
      </c>
      <c r="T5" s="99" t="str">
        <f>IF(Calificaciones!X12="","",Calificaciones!X12)</f>
        <v/>
      </c>
      <c r="U5" s="99" t="str">
        <f>IF(Calificaciones!Y12="","",Calificaciones!Y12)</f>
        <v/>
      </c>
      <c r="V5" s="99" t="str">
        <f>IF(Calificaciones!AA12="","",Calificaciones!AA12)</f>
        <v/>
      </c>
      <c r="W5" s="99" t="str">
        <f>IF(Calificaciones!AB12="","",Calificaciones!AB12)</f>
        <v/>
      </c>
      <c r="X5" s="99" t="str">
        <f>IF(Calificaciones!AC12="","",Calificaciones!AC12)</f>
        <v/>
      </c>
      <c r="Y5" s="99" t="str">
        <f>IF(Calificaciones!AD12="","",Calificaciones!AD12)</f>
        <v/>
      </c>
      <c r="Z5" s="99" t="str">
        <f>IF(Calificaciones!AE12="","",Calificaciones!AE12)</f>
        <v/>
      </c>
      <c r="AA5" s="99">
        <f>IF(Calificaciones!H12="","",Calificaciones!H12)</f>
        <v>2</v>
      </c>
      <c r="AB5" s="99">
        <f>IF(Calificaciones!N12="","",Calificaciones!N12)</f>
        <v>3.2000000000000002</v>
      </c>
      <c r="AC5" s="99">
        <f>IF(Calificaciones!T12="","",Calificaciones!T12)</f>
        <v>4.2000000000000002</v>
      </c>
      <c r="AD5" s="99">
        <f>IF(Calificaciones!Z12="","",Calificaciones!Z12)</f>
        <v>1</v>
      </c>
      <c r="AE5" s="99">
        <f>IF(Calificaciones!AF12="","",Calificaciones!AF12)</f>
        <v>1</v>
      </c>
      <c r="AF5" s="99" t="e">
        <f>IF(Calificaciones!#REF!="","",Calificaciones!#REF!)</f>
        <v>#REF!</v>
      </c>
      <c r="AG5" s="99" t="e">
        <f>IF(Calificaciones!#REF!="","",Calificaciones!#REF!)</f>
        <v>#REF!</v>
      </c>
      <c r="AH5" s="99" t="e">
        <f>IF(Calificaciones!#REF!="","",Calificaciones!#REF!)</f>
        <v>#REF!</v>
      </c>
      <c r="AI5" s="99" t="e">
        <f>IF(Calificaciones!#REF!="","",Calificaciones!#REF!)</f>
        <v>#REF!</v>
      </c>
      <c r="AJ5" s="99" t="e">
        <f>IF(Calificaciones!#REF!="","",Calificaciones!#REF!)</f>
        <v>#REF!</v>
      </c>
      <c r="AK5" s="99" t="e">
        <f>IF(Calificaciones!#REF!="","",Calificaciones!#REF!)</f>
        <v>#REF!</v>
      </c>
      <c r="AL5" s="99" t="e">
        <f>IF(Calificaciones!#REF!="","",Calificaciones!#REF!)</f>
        <v>#REF!</v>
      </c>
      <c r="AM5" s="99" t="e">
        <f>IF(Calificaciones!#REF!="","",Calificaciones!#REF!)</f>
        <v>#REF!</v>
      </c>
      <c r="AN5" s="99" t="e">
        <f>IF(Calificaciones!#REF!="","",Calificaciones!#REF!)</f>
        <v>#REF!</v>
      </c>
      <c r="AO5" s="99" t="e">
        <f>IF(Calificaciones!#REF!="","",Calificaciones!#REF!)</f>
        <v>#REF!</v>
      </c>
      <c r="AP5" s="99">
        <f>IF(Calificaciones!AM12="","",Calificaciones!AM12)</f>
        <v>2.6800000000000002</v>
      </c>
      <c r="AQ5" s="99">
        <f>IF(Calificaciones!AO12="","",Calificaciones!AO12)</f>
        <v>2.6800000000000002</v>
      </c>
      <c r="AR5" s="99" t="str">
        <f>IF(Calificaciones!AP12="","",Calificaciones!AP12)</f>
        <v>BAJO</v>
      </c>
      <c r="AS5" s="99" t="str">
        <f>IF(Calificaciones!AN12="","",Calificaciones!AN12)</f>
        <v/>
      </c>
      <c r="AT5">
        <f>IF(Calificaciones!AQ12="","",Calificaciones!AQ12)</f>
        <v>0</v>
      </c>
      <c r="AU5" t="e">
        <f>IF(#REF!="","",#REF!)</f>
        <v>#REF!</v>
      </c>
      <c r="AV5" t="e">
        <f>IF(#REF!="","",#REF!)</f>
        <v>#REF!</v>
      </c>
      <c r="AW5" t="e">
        <f>IF(#REF!="","",#REF!)</f>
        <v>#REF!</v>
      </c>
      <c r="AX5" t="e">
        <f>IF(#REF!="","",#REF!)</f>
        <v>#REF!</v>
      </c>
      <c r="AY5" t="e">
        <f>IF(#REF!="","",#REF!)</f>
        <v>#REF!</v>
      </c>
      <c r="AZ5" t="e">
        <f>IF(#REF!="","",#REF!)</f>
        <v>#REF!</v>
      </c>
      <c r="BA5" t="e">
        <f>IF(#REF!="","",#REF!)</f>
        <v>#REF!</v>
      </c>
      <c r="BB5" t="e">
        <f>IF(#REF!="","",#REF!)</f>
        <v>#REF!</v>
      </c>
      <c r="BC5" t="e">
        <f>IF(#REF!="","",#REF!)</f>
        <v>#REF!</v>
      </c>
      <c r="BD5" t="e">
        <f>IF(#REF!="","",#REF!)</f>
        <v>#REF!</v>
      </c>
    </row>
    <row r="6">
      <c r="A6" t="str">
        <f>IF(Lista!A6="","",Lista!A6)</f>
        <v>0001804687</v>
      </c>
      <c r="B6" s="99">
        <f>IF(Calificaciones!C13="","",Calificaciones!C13)</f>
        <v>4.5</v>
      </c>
      <c r="C6" s="99" t="str">
        <f>IF(Calificaciones!D13="","",Calificaciones!D13)</f>
        <v/>
      </c>
      <c r="D6" s="99">
        <f>IF(Calificaciones!E13="","",Calificaciones!E13)</f>
        <v>5</v>
      </c>
      <c r="E6" s="99">
        <f>IF(Calificaciones!F13="","",Calificaciones!F13)</f>
        <v>2.7000000000000002</v>
      </c>
      <c r="F6" s="99">
        <f>IF(Calificaciones!G13="","",Calificaciones!G13)</f>
        <v>1.3</v>
      </c>
      <c r="G6" s="99">
        <f>IF(Calificaciones!I13="","",Calificaciones!I13)</f>
        <v>2.5</v>
      </c>
      <c r="H6" s="99">
        <f>IF(Calificaciones!J13="","",Calificaciones!J13)</f>
        <v>4.5</v>
      </c>
      <c r="I6" s="99">
        <f>IF(Calificaciones!K13="","",Calificaciones!K13)</f>
        <v>1.8999999999999999</v>
      </c>
      <c r="J6" s="99" t="str">
        <f>IF(Calificaciones!L13="","",Calificaciones!L13)</f>
        <v/>
      </c>
      <c r="K6" s="99" t="str">
        <f>IF(Calificaciones!M13="","",Calificaciones!M13)</f>
        <v/>
      </c>
      <c r="L6" s="99">
        <f>IF(Calificaciones!O13="","",Calificaciones!O13)</f>
        <v>3.5</v>
      </c>
      <c r="M6" s="99">
        <f>IF(Calificaciones!P13="","",Calificaciones!P13)</f>
        <v>2.5</v>
      </c>
      <c r="N6" s="99">
        <f>IF(Calificaciones!Q13="","",Calificaciones!Q13)</f>
        <v>4.5</v>
      </c>
      <c r="O6" s="99">
        <f>IF(Calificaciones!R13="","",Calificaciones!R13)</f>
        <v>2.7000000000000002</v>
      </c>
      <c r="P6" s="99">
        <f>IF(Calificaciones!S13="","",Calificaciones!S13)</f>
        <v>4.5</v>
      </c>
      <c r="Q6" s="99" t="str">
        <f>IF(Calificaciones!U13="","",Calificaciones!U13)</f>
        <v/>
      </c>
      <c r="R6" s="99" t="str">
        <f>IF(Calificaciones!V13="","",Calificaciones!V13)</f>
        <v/>
      </c>
      <c r="S6" s="99" t="str">
        <f>IF(Calificaciones!W13="","",Calificaciones!W13)</f>
        <v/>
      </c>
      <c r="T6" s="99" t="str">
        <f>IF(Calificaciones!X13="","",Calificaciones!X13)</f>
        <v/>
      </c>
      <c r="U6" s="99" t="str">
        <f>IF(Calificaciones!Y13="","",Calificaciones!Y13)</f>
        <v/>
      </c>
      <c r="V6" s="99" t="str">
        <f>IF(Calificaciones!AA13="","",Calificaciones!AA13)</f>
        <v/>
      </c>
      <c r="W6" s="99" t="str">
        <f>IF(Calificaciones!AB13="","",Calificaciones!AB13)</f>
        <v/>
      </c>
      <c r="X6" s="99" t="str">
        <f>IF(Calificaciones!AC13="","",Calificaciones!AC13)</f>
        <v/>
      </c>
      <c r="Y6" s="99" t="str">
        <f>IF(Calificaciones!AD13="","",Calificaciones!AD13)</f>
        <v/>
      </c>
      <c r="Z6" s="99" t="str">
        <f>IF(Calificaciones!AE13="","",Calificaciones!AE13)</f>
        <v/>
      </c>
      <c r="AA6" s="99">
        <f>IF(Calificaciones!H13="","",Calificaciones!H13)</f>
        <v>3.3999999999999999</v>
      </c>
      <c r="AB6" s="99">
        <f>IF(Calificaciones!N13="","",Calificaciones!N13)</f>
        <v>3</v>
      </c>
      <c r="AC6" s="99">
        <f>IF(Calificaciones!T13="","",Calificaciones!T13)</f>
        <v>3.5</v>
      </c>
      <c r="AD6" s="99">
        <f>IF(Calificaciones!Z13="","",Calificaciones!Z13)</f>
        <v>1</v>
      </c>
      <c r="AE6" s="99">
        <f>IF(Calificaciones!AF13="","",Calificaciones!AF13)</f>
        <v>1</v>
      </c>
      <c r="AF6" s="99" t="e">
        <f>IF(Calificaciones!#REF!="","",Calificaciones!#REF!)</f>
        <v>#REF!</v>
      </c>
      <c r="AG6" s="99" t="e">
        <f>IF(Calificaciones!#REF!="","",Calificaciones!#REF!)</f>
        <v>#REF!</v>
      </c>
      <c r="AH6" s="99" t="e">
        <f>IF(Calificaciones!#REF!="","",Calificaciones!#REF!)</f>
        <v>#REF!</v>
      </c>
      <c r="AI6" s="99" t="e">
        <f>IF(Calificaciones!#REF!="","",Calificaciones!#REF!)</f>
        <v>#REF!</v>
      </c>
      <c r="AJ6" s="99" t="e">
        <f>IF(Calificaciones!#REF!="","",Calificaciones!#REF!)</f>
        <v>#REF!</v>
      </c>
      <c r="AK6" s="99" t="e">
        <f>IF(Calificaciones!#REF!="","",Calificaciones!#REF!)</f>
        <v>#REF!</v>
      </c>
      <c r="AL6" s="99" t="e">
        <f>IF(Calificaciones!#REF!="","",Calificaciones!#REF!)</f>
        <v>#REF!</v>
      </c>
      <c r="AM6" s="99" t="e">
        <f>IF(Calificaciones!#REF!="","",Calificaciones!#REF!)</f>
        <v>#REF!</v>
      </c>
      <c r="AN6" s="99" t="e">
        <f>IF(Calificaciones!#REF!="","",Calificaciones!#REF!)</f>
        <v>#REF!</v>
      </c>
      <c r="AO6" s="99" t="e">
        <f>IF(Calificaciones!#REF!="","",Calificaciones!#REF!)</f>
        <v>#REF!</v>
      </c>
      <c r="AP6" s="99">
        <f>IF(Calificaciones!AM13="","",Calificaciones!AM13)</f>
        <v>3.3399999999999999</v>
      </c>
      <c r="AQ6" s="99">
        <f>IF(Calificaciones!AO13="","",Calificaciones!AO13)</f>
        <v>3.3399999999999999</v>
      </c>
      <c r="AR6" s="99" t="str">
        <f>IF(Calificaciones!AP13="","",Calificaciones!AP13)</f>
        <v>BASICO</v>
      </c>
      <c r="AS6" s="99" t="str">
        <f>IF(Calificaciones!AN13="","",Calificaciones!AN13)</f>
        <v/>
      </c>
      <c r="AT6">
        <f>IF(Calificaciones!AQ13="","",Calificaciones!AQ13)</f>
        <v>0</v>
      </c>
      <c r="AU6" t="e">
        <f>IF(#REF!="","",#REF!)</f>
        <v>#REF!</v>
      </c>
      <c r="AV6" t="e">
        <f>IF(#REF!="","",#REF!)</f>
        <v>#REF!</v>
      </c>
      <c r="AW6" t="e">
        <f>IF(#REF!="","",#REF!)</f>
        <v>#REF!</v>
      </c>
      <c r="AX6" t="e">
        <f>IF(#REF!="","",#REF!)</f>
        <v>#REF!</v>
      </c>
      <c r="AY6" t="e">
        <f>IF(#REF!="","",#REF!)</f>
        <v>#REF!</v>
      </c>
      <c r="AZ6" t="e">
        <f>IF(#REF!="","",#REF!)</f>
        <v>#REF!</v>
      </c>
      <c r="BA6" t="e">
        <f>IF(#REF!="","",#REF!)</f>
        <v>#REF!</v>
      </c>
      <c r="BB6" t="e">
        <f>IF(#REF!="","",#REF!)</f>
        <v>#REF!</v>
      </c>
      <c r="BC6" t="e">
        <f>IF(#REF!="","",#REF!)</f>
        <v>#REF!</v>
      </c>
      <c r="BD6" t="e">
        <f>IF(#REF!="","",#REF!)</f>
        <v>#REF!</v>
      </c>
    </row>
    <row r="7">
      <c r="A7" t="str">
        <f>IF(Lista!A7="","",Lista!A7)</f>
        <v>0001804329</v>
      </c>
      <c r="B7" s="99">
        <f>IF(Calificaciones!C14="","",Calificaciones!C14)</f>
        <v>4.5</v>
      </c>
      <c r="C7" s="99" t="str">
        <f>IF(Calificaciones!D14="","",Calificaciones!D14)</f>
        <v/>
      </c>
      <c r="D7" s="99">
        <f>IF(Calificaciones!E14="","",Calificaciones!E14)</f>
        <v>5</v>
      </c>
      <c r="E7" s="99">
        <f>IF(Calificaciones!F14="","",Calificaciones!F14)</f>
        <v>2.7000000000000002</v>
      </c>
      <c r="F7" s="99">
        <f>IF(Calificaciones!G14="","",Calificaciones!G14)</f>
        <v>1.3</v>
      </c>
      <c r="G7" s="99">
        <f>IF(Calificaciones!I14="","",Calificaciones!I14)</f>
        <v>3.1000000000000001</v>
      </c>
      <c r="H7" s="99">
        <f>IF(Calificaciones!J14="","",Calificaciones!J14)</f>
        <v>4.5</v>
      </c>
      <c r="I7" s="99">
        <f>IF(Calificaciones!K14="","",Calificaciones!K14)</f>
        <v>1.8999999999999999</v>
      </c>
      <c r="J7" s="99" t="str">
        <f>IF(Calificaciones!L14="","",Calificaciones!L14)</f>
        <v/>
      </c>
      <c r="K7" s="99" t="str">
        <f>IF(Calificaciones!M14="","",Calificaciones!M14)</f>
        <v/>
      </c>
      <c r="L7" s="99">
        <f>IF(Calificaciones!O14="","",Calificaciones!O14)</f>
        <v>3.5</v>
      </c>
      <c r="M7" s="99">
        <f>IF(Calificaciones!P14="","",Calificaciones!P14)</f>
        <v>3.1000000000000001</v>
      </c>
      <c r="N7" s="99">
        <f>IF(Calificaciones!Q14="","",Calificaciones!Q14)</f>
        <v>4.5</v>
      </c>
      <c r="O7" s="99">
        <f>IF(Calificaciones!R14="","",Calificaciones!R14)</f>
        <v>2.7000000000000002</v>
      </c>
      <c r="P7" s="99">
        <f>IF(Calificaciones!S14="","",Calificaciones!S14)</f>
        <v>3.2999999999999998</v>
      </c>
      <c r="Q7" s="99" t="str">
        <f>IF(Calificaciones!U14="","",Calificaciones!U14)</f>
        <v/>
      </c>
      <c r="R7" s="99" t="str">
        <f>IF(Calificaciones!V14="","",Calificaciones!V14)</f>
        <v/>
      </c>
      <c r="S7" s="99" t="str">
        <f>IF(Calificaciones!W14="","",Calificaciones!W14)</f>
        <v/>
      </c>
      <c r="T7" s="99" t="str">
        <f>IF(Calificaciones!X14="","",Calificaciones!X14)</f>
        <v/>
      </c>
      <c r="U7" s="99" t="str">
        <f>IF(Calificaciones!Y14="","",Calificaciones!Y14)</f>
        <v/>
      </c>
      <c r="V7" s="99" t="str">
        <f>IF(Calificaciones!AA14="","",Calificaciones!AA14)</f>
        <v/>
      </c>
      <c r="W7" s="99" t="str">
        <f>IF(Calificaciones!AB14="","",Calificaciones!AB14)</f>
        <v/>
      </c>
      <c r="X7" s="99" t="str">
        <f>IF(Calificaciones!AC14="","",Calificaciones!AC14)</f>
        <v/>
      </c>
      <c r="Y7" s="99" t="str">
        <f>IF(Calificaciones!AD14="","",Calificaciones!AD14)</f>
        <v/>
      </c>
      <c r="Z7" s="99" t="str">
        <f>IF(Calificaciones!AE14="","",Calificaciones!AE14)</f>
        <v/>
      </c>
      <c r="AA7" s="99">
        <f>IF(Calificaciones!H14="","",Calificaciones!H14)</f>
        <v>3.3999999999999999</v>
      </c>
      <c r="AB7" s="99">
        <f>IF(Calificaciones!N14="","",Calificaciones!N14)</f>
        <v>3.2000000000000002</v>
      </c>
      <c r="AC7" s="99">
        <f>IF(Calificaciones!T14="","",Calificaciones!T14)</f>
        <v>3.3999999999999999</v>
      </c>
      <c r="AD7" s="99">
        <f>IF(Calificaciones!Z14="","",Calificaciones!Z14)</f>
        <v>1</v>
      </c>
      <c r="AE7" s="99">
        <f>IF(Calificaciones!AF14="","",Calificaciones!AF14)</f>
        <v>1</v>
      </c>
      <c r="AF7" s="99" t="e">
        <f>IF(Calificaciones!#REF!="","",Calificaciones!#REF!)</f>
        <v>#REF!</v>
      </c>
      <c r="AG7" s="99" t="e">
        <f>IF(Calificaciones!#REF!="","",Calificaciones!#REF!)</f>
        <v>#REF!</v>
      </c>
      <c r="AH7" s="99" t="e">
        <f>IF(Calificaciones!#REF!="","",Calificaciones!#REF!)</f>
        <v>#REF!</v>
      </c>
      <c r="AI7" s="99" t="e">
        <f>IF(Calificaciones!#REF!="","",Calificaciones!#REF!)</f>
        <v>#REF!</v>
      </c>
      <c r="AJ7" s="99" t="e">
        <f>IF(Calificaciones!#REF!="","",Calificaciones!#REF!)</f>
        <v>#REF!</v>
      </c>
      <c r="AK7" s="99" t="e">
        <f>IF(Calificaciones!#REF!="","",Calificaciones!#REF!)</f>
        <v>#REF!</v>
      </c>
      <c r="AL7" s="99" t="e">
        <f>IF(Calificaciones!#REF!="","",Calificaciones!#REF!)</f>
        <v>#REF!</v>
      </c>
      <c r="AM7" s="99" t="e">
        <f>IF(Calificaciones!#REF!="","",Calificaciones!#REF!)</f>
        <v>#REF!</v>
      </c>
      <c r="AN7" s="99" t="e">
        <f>IF(Calificaciones!#REF!="","",Calificaciones!#REF!)</f>
        <v>#REF!</v>
      </c>
      <c r="AO7" s="99" t="e">
        <f>IF(Calificaciones!#REF!="","",Calificaciones!#REF!)</f>
        <v>#REF!</v>
      </c>
      <c r="AP7" s="99">
        <f>IF(Calificaciones!AM14="","",Calificaciones!AM14)</f>
        <v>3.3599999999999999</v>
      </c>
      <c r="AQ7" s="99">
        <f>IF(Calificaciones!AO14="","",Calificaciones!AO14)</f>
        <v>3.3599999999999999</v>
      </c>
      <c r="AR7" s="99" t="str">
        <f>IF(Calificaciones!AP14="","",Calificaciones!AP14)</f>
        <v>BASICO</v>
      </c>
      <c r="AS7" s="99" t="str">
        <f>IF(Calificaciones!AN14="","",Calificaciones!AN14)</f>
        <v/>
      </c>
      <c r="AT7">
        <f>IF(Calificaciones!AQ14="","",Calificaciones!AQ14)</f>
        <v>0</v>
      </c>
      <c r="AU7" t="e">
        <f>IF(#REF!="","",#REF!)</f>
        <v>#REF!</v>
      </c>
      <c r="AV7" t="e">
        <f>IF(#REF!="","",#REF!)</f>
        <v>#REF!</v>
      </c>
      <c r="AW7" t="e">
        <f>IF(#REF!="","",#REF!)</f>
        <v>#REF!</v>
      </c>
      <c r="AX7" t="e">
        <f>IF(#REF!="","",#REF!)</f>
        <v>#REF!</v>
      </c>
      <c r="AY7" t="e">
        <f>IF(#REF!="","",#REF!)</f>
        <v>#REF!</v>
      </c>
      <c r="AZ7" t="e">
        <f>IF(#REF!="","",#REF!)</f>
        <v>#REF!</v>
      </c>
      <c r="BA7" t="e">
        <f>IF(#REF!="","",#REF!)</f>
        <v>#REF!</v>
      </c>
      <c r="BB7" t="e">
        <f>IF(#REF!="","",#REF!)</f>
        <v>#REF!</v>
      </c>
      <c r="BC7" t="e">
        <f>IF(#REF!="","",#REF!)</f>
        <v>#REF!</v>
      </c>
      <c r="BD7" t="e">
        <f>IF(#REF!="","",#REF!)</f>
        <v>#REF!</v>
      </c>
    </row>
    <row r="8">
      <c r="A8" t="str">
        <f>IF(Lista!A8="","",Lista!A8)</f>
        <v>0001812455</v>
      </c>
      <c r="B8" s="99">
        <f>IF(Calificaciones!C15="","",Calificaciones!C15)</f>
        <v>3.5</v>
      </c>
      <c r="C8" s="99" t="str">
        <f>IF(Calificaciones!D15="","",Calificaciones!D15)</f>
        <v/>
      </c>
      <c r="D8" s="99">
        <f>IF(Calificaciones!E15="","",Calificaciones!E15)</f>
        <v>3.5</v>
      </c>
      <c r="E8" s="99">
        <f>IF(Calificaciones!F15="","",Calificaciones!F15)</f>
        <v>2.7000000000000002</v>
      </c>
      <c r="F8" s="99">
        <f>IF(Calificaciones!G15="","",Calificaciones!G15)</f>
        <v>1.3</v>
      </c>
      <c r="G8" s="99">
        <f>IF(Calificaciones!I15="","",Calificaciones!I15)</f>
        <v>3.7000000000000002</v>
      </c>
      <c r="H8" s="99">
        <f>IF(Calificaciones!J15="","",Calificaciones!J15)</f>
        <v>3.8999999999999999</v>
      </c>
      <c r="I8" s="99">
        <f>IF(Calificaciones!K15="","",Calificaciones!K15)</f>
        <v>1.8999999999999999</v>
      </c>
      <c r="J8" s="99" t="str">
        <f>IF(Calificaciones!L15="","",Calificaciones!L15)</f>
        <v/>
      </c>
      <c r="K8" s="99" t="str">
        <f>IF(Calificaciones!M15="","",Calificaciones!M15)</f>
        <v/>
      </c>
      <c r="L8" s="99">
        <f>IF(Calificaciones!O15="","",Calificaciones!O15)</f>
        <v>3.5</v>
      </c>
      <c r="M8" s="99">
        <f>IF(Calificaciones!P15="","",Calificaciones!P15)</f>
        <v>3.7000000000000002</v>
      </c>
      <c r="N8" s="99">
        <f>IF(Calificaciones!Q15="","",Calificaciones!Q15)</f>
        <v>3.8999999999999999</v>
      </c>
      <c r="O8" s="99">
        <f>IF(Calificaciones!R15="","",Calificaciones!R15)</f>
        <v>1.3</v>
      </c>
      <c r="P8" s="99">
        <f>IF(Calificaciones!S15="","",Calificaciones!S15)</f>
        <v>4.5</v>
      </c>
      <c r="Q8" s="99" t="str">
        <f>IF(Calificaciones!U15="","",Calificaciones!U15)</f>
        <v/>
      </c>
      <c r="R8" s="99" t="str">
        <f>IF(Calificaciones!V15="","",Calificaciones!V15)</f>
        <v/>
      </c>
      <c r="S8" s="99" t="str">
        <f>IF(Calificaciones!W15="","",Calificaciones!W15)</f>
        <v/>
      </c>
      <c r="T8" s="99" t="str">
        <f>IF(Calificaciones!X15="","",Calificaciones!X15)</f>
        <v/>
      </c>
      <c r="U8" s="99" t="str">
        <f>IF(Calificaciones!Y15="","",Calificaciones!Y15)</f>
        <v/>
      </c>
      <c r="V8" s="99" t="str">
        <f>IF(Calificaciones!AA15="","",Calificaciones!AA15)</f>
        <v/>
      </c>
      <c r="W8" s="99" t="str">
        <f>IF(Calificaciones!AB15="","",Calificaciones!AB15)</f>
        <v/>
      </c>
      <c r="X8" s="99" t="str">
        <f>IF(Calificaciones!AC15="","",Calificaciones!AC15)</f>
        <v/>
      </c>
      <c r="Y8" s="99" t="str">
        <f>IF(Calificaciones!AD15="","",Calificaciones!AD15)</f>
        <v/>
      </c>
      <c r="Z8" s="99" t="str">
        <f>IF(Calificaciones!AE15="","",Calificaciones!AE15)</f>
        <v/>
      </c>
      <c r="AA8" s="99">
        <f>IF(Calificaciones!H15="","",Calificaciones!H15)</f>
        <v>2.7999999999999998</v>
      </c>
      <c r="AB8" s="99">
        <f>IF(Calificaciones!N15="","",Calificaciones!N15)</f>
        <v>3.2000000000000002</v>
      </c>
      <c r="AC8" s="99">
        <f>IF(Calificaciones!T15="","",Calificaciones!T15)</f>
        <v>3.3999999999999999</v>
      </c>
      <c r="AD8" s="99">
        <f>IF(Calificaciones!Z15="","",Calificaciones!Z15)</f>
        <v>1</v>
      </c>
      <c r="AE8" s="99">
        <f>IF(Calificaciones!AF15="","",Calificaciones!AF15)</f>
        <v>1</v>
      </c>
      <c r="AF8" s="99" t="e">
        <f>IF(Calificaciones!#REF!="","",Calificaciones!#REF!)</f>
        <v>#REF!</v>
      </c>
      <c r="AG8" s="99" t="e">
        <f>IF(Calificaciones!#REF!="","",Calificaciones!#REF!)</f>
        <v>#REF!</v>
      </c>
      <c r="AH8" s="99" t="e">
        <f>IF(Calificaciones!#REF!="","",Calificaciones!#REF!)</f>
        <v>#REF!</v>
      </c>
      <c r="AI8" s="99" t="e">
        <f>IF(Calificaciones!#REF!="","",Calificaciones!#REF!)</f>
        <v>#REF!</v>
      </c>
      <c r="AJ8" s="99" t="e">
        <f>IF(Calificaciones!#REF!="","",Calificaciones!#REF!)</f>
        <v>#REF!</v>
      </c>
      <c r="AK8" s="99" t="e">
        <f>IF(Calificaciones!#REF!="","",Calificaciones!#REF!)</f>
        <v>#REF!</v>
      </c>
      <c r="AL8" s="99" t="e">
        <f>IF(Calificaciones!#REF!="","",Calificaciones!#REF!)</f>
        <v>#REF!</v>
      </c>
      <c r="AM8" s="99" t="e">
        <f>IF(Calificaciones!#REF!="","",Calificaciones!#REF!)</f>
        <v>#REF!</v>
      </c>
      <c r="AN8" s="99" t="e">
        <f>IF(Calificaciones!#REF!="","",Calificaciones!#REF!)</f>
        <v>#REF!</v>
      </c>
      <c r="AO8" s="99" t="e">
        <f>IF(Calificaciones!#REF!="","",Calificaciones!#REF!)</f>
        <v>#REF!</v>
      </c>
      <c r="AP8" s="99">
        <f>IF(Calificaciones!AM15="","",Calificaciones!AM15)</f>
        <v>3</v>
      </c>
      <c r="AQ8" s="99">
        <f>IF(Calificaciones!AO15="","",Calificaciones!AO15)</f>
        <v>3</v>
      </c>
      <c r="AR8" s="99" t="str">
        <f>IF(Calificaciones!AP15="","",Calificaciones!AP15)</f>
        <v>BASICO</v>
      </c>
      <c r="AS8" s="99" t="str">
        <f>IF(Calificaciones!AN15="","",Calificaciones!AN15)</f>
        <v/>
      </c>
      <c r="AT8">
        <f>IF(Calificaciones!AQ15="","",Calificaciones!AQ15)</f>
        <v>0</v>
      </c>
      <c r="AU8" t="e">
        <f>IF(#REF!="","",#REF!)</f>
        <v>#REF!</v>
      </c>
      <c r="AV8" t="e">
        <f>IF(#REF!="","",#REF!)</f>
        <v>#REF!</v>
      </c>
      <c r="AW8" t="e">
        <f>IF(#REF!="","",#REF!)</f>
        <v>#REF!</v>
      </c>
      <c r="AX8" t="e">
        <f>IF(#REF!="","",#REF!)</f>
        <v>#REF!</v>
      </c>
      <c r="AY8" t="e">
        <f>IF(#REF!="","",#REF!)</f>
        <v>#REF!</v>
      </c>
      <c r="AZ8" t="e">
        <f>IF(#REF!="","",#REF!)</f>
        <v>#REF!</v>
      </c>
      <c r="BA8" t="e">
        <f>IF(#REF!="","",#REF!)</f>
        <v>#REF!</v>
      </c>
      <c r="BB8" t="e">
        <f>IF(#REF!="","",#REF!)</f>
        <v>#REF!</v>
      </c>
      <c r="BC8" t="e">
        <f>IF(#REF!="","",#REF!)</f>
        <v>#REF!</v>
      </c>
      <c r="BD8" t="e">
        <f>IF(#REF!="","",#REF!)</f>
        <v>#REF!</v>
      </c>
    </row>
    <row r="9">
      <c r="A9" t="str">
        <f>IF(Lista!A9="","",Lista!A9)</f>
        <v>0001813792</v>
      </c>
      <c r="B9" s="99">
        <f>IF(Calificaciones!C16="","",Calificaciones!C16)</f>
        <v>1.7</v>
      </c>
      <c r="C9" s="99" t="str">
        <f>IF(Calificaciones!D16="","",Calificaciones!D16)</f>
        <v/>
      </c>
      <c r="D9" s="99">
        <f>IF(Calificaciones!E16="","",Calificaciones!E16)</f>
        <v>1.7</v>
      </c>
      <c r="E9" s="99">
        <f>IF(Calificaciones!F16="","",Calificaciones!F16)</f>
        <v>2.7999999999999998</v>
      </c>
      <c r="F9" s="99">
        <f>IF(Calificaciones!G16="","",Calificaciones!G16)</f>
        <v>1.3</v>
      </c>
      <c r="G9" s="99">
        <f>IF(Calificaciones!I16="","",Calificaciones!I16)</f>
        <v>2.5</v>
      </c>
      <c r="H9" s="99">
        <f>IF(Calificaciones!J16="","",Calificaciones!J16)</f>
        <v>2.5</v>
      </c>
      <c r="I9" s="99">
        <f>IF(Calificaciones!K16="","",Calificaciones!K16)</f>
        <v>1.8999999999999999</v>
      </c>
      <c r="J9" s="99" t="str">
        <f>IF(Calificaciones!L16="","",Calificaciones!L16)</f>
        <v/>
      </c>
      <c r="K9" s="99" t="str">
        <f>IF(Calificaciones!M16="","",Calificaciones!M16)</f>
        <v/>
      </c>
      <c r="L9" s="99">
        <f>IF(Calificaciones!O16="","",Calificaciones!O16)</f>
        <v>3.5</v>
      </c>
      <c r="M9" s="99">
        <f>IF(Calificaciones!P16="","",Calificaciones!P16)</f>
        <v>2.5</v>
      </c>
      <c r="N9" s="99">
        <f>IF(Calificaciones!Q16="","",Calificaciones!Q16)</f>
        <v>2.5</v>
      </c>
      <c r="O9" s="99">
        <f>IF(Calificaciones!R16="","",Calificaciones!R16)</f>
        <v>2.7000000000000002</v>
      </c>
      <c r="P9" s="99">
        <f>IF(Calificaciones!S16="","",Calificaciones!S16)</f>
        <v>3.7000000000000002</v>
      </c>
      <c r="Q9" s="99" t="str">
        <f>IF(Calificaciones!U16="","",Calificaciones!U16)</f>
        <v/>
      </c>
      <c r="R9" s="99" t="str">
        <f>IF(Calificaciones!V16="","",Calificaciones!V16)</f>
        <v/>
      </c>
      <c r="S9" s="99" t="str">
        <f>IF(Calificaciones!W16="","",Calificaciones!W16)</f>
        <v/>
      </c>
      <c r="T9" s="99" t="str">
        <f>IF(Calificaciones!X16="","",Calificaciones!X16)</f>
        <v/>
      </c>
      <c r="U9" s="99" t="str">
        <f>IF(Calificaciones!Y16="","",Calificaciones!Y16)</f>
        <v/>
      </c>
      <c r="V9" s="99" t="str">
        <f>IF(Calificaciones!AA16="","",Calificaciones!AA16)</f>
        <v/>
      </c>
      <c r="W9" s="99" t="str">
        <f>IF(Calificaciones!AB16="","",Calificaciones!AB16)</f>
        <v/>
      </c>
      <c r="X9" s="99" t="str">
        <f>IF(Calificaciones!AC16="","",Calificaciones!AC16)</f>
        <v/>
      </c>
      <c r="Y9" s="99" t="str">
        <f>IF(Calificaciones!AD16="","",Calificaciones!AD16)</f>
        <v/>
      </c>
      <c r="Z9" s="99" t="str">
        <f>IF(Calificaciones!AE16="","",Calificaciones!AE16)</f>
        <v/>
      </c>
      <c r="AA9" s="99">
        <f>IF(Calificaciones!H16="","",Calificaciones!H16)</f>
        <v>1.8999999999999999</v>
      </c>
      <c r="AB9" s="99">
        <f>IF(Calificaciones!N16="","",Calificaciones!N16)</f>
        <v>2.2999999999999998</v>
      </c>
      <c r="AC9" s="99">
        <f>IF(Calificaciones!T16="","",Calificaciones!T16)</f>
        <v>3</v>
      </c>
      <c r="AD9" s="99">
        <f>IF(Calificaciones!Z16="","",Calificaciones!Z16)</f>
        <v>1</v>
      </c>
      <c r="AE9" s="99">
        <f>IF(Calificaciones!AF16="","",Calificaciones!AF16)</f>
        <v>1</v>
      </c>
      <c r="AF9" s="99" t="e">
        <f>IF(Calificaciones!#REF!="","",Calificaciones!#REF!)</f>
        <v>#REF!</v>
      </c>
      <c r="AG9" s="99" t="e">
        <f>IF(Calificaciones!#REF!="","",Calificaciones!#REF!)</f>
        <v>#REF!</v>
      </c>
      <c r="AH9" s="99" t="e">
        <f>IF(Calificaciones!#REF!="","",Calificaciones!#REF!)</f>
        <v>#REF!</v>
      </c>
      <c r="AI9" s="99" t="e">
        <f>IF(Calificaciones!#REF!="","",Calificaciones!#REF!)</f>
        <v>#REF!</v>
      </c>
      <c r="AJ9" s="99" t="e">
        <f>IF(Calificaciones!#REF!="","",Calificaciones!#REF!)</f>
        <v>#REF!</v>
      </c>
      <c r="AK9" s="99" t="e">
        <f>IF(Calificaciones!#REF!="","",Calificaciones!#REF!)</f>
        <v>#REF!</v>
      </c>
      <c r="AL9" s="99" t="e">
        <f>IF(Calificaciones!#REF!="","",Calificaciones!#REF!)</f>
        <v>#REF!</v>
      </c>
      <c r="AM9" s="99" t="e">
        <f>IF(Calificaciones!#REF!="","",Calificaciones!#REF!)</f>
        <v>#REF!</v>
      </c>
      <c r="AN9" s="99" t="e">
        <f>IF(Calificaciones!#REF!="","",Calificaciones!#REF!)</f>
        <v>#REF!</v>
      </c>
      <c r="AO9" s="99" t="e">
        <f>IF(Calificaciones!#REF!="","",Calificaciones!#REF!)</f>
        <v>#REF!</v>
      </c>
      <c r="AP9" s="99">
        <f>IF(Calificaciones!AM16="","",Calificaciones!AM16)</f>
        <v>2.2000000000000002</v>
      </c>
      <c r="AQ9" s="99">
        <f>IF(Calificaciones!AO16="","",Calificaciones!AO16)</f>
        <v>2.2000000000000002</v>
      </c>
      <c r="AR9" s="99" t="str">
        <f>IF(Calificaciones!AP16="","",Calificaciones!AP16)</f>
        <v>BAJO</v>
      </c>
      <c r="AS9" s="99" t="str">
        <f>IF(Calificaciones!AN16="","",Calificaciones!AN16)</f>
        <v/>
      </c>
      <c r="AT9">
        <f>IF(Calificaciones!AQ16="","",Calificaciones!AQ16)</f>
        <v>0</v>
      </c>
      <c r="AU9" t="e">
        <f>IF(#REF!="","",#REF!)</f>
        <v>#REF!</v>
      </c>
      <c r="AV9" t="e">
        <f>IF(#REF!="","",#REF!)</f>
        <v>#REF!</v>
      </c>
      <c r="AW9" t="e">
        <f>IF(#REF!="","",#REF!)</f>
        <v>#REF!</v>
      </c>
      <c r="AX9" t="e">
        <f>IF(#REF!="","",#REF!)</f>
        <v>#REF!</v>
      </c>
      <c r="AY9" t="e">
        <f>IF(#REF!="","",#REF!)</f>
        <v>#REF!</v>
      </c>
      <c r="AZ9" t="e">
        <f>IF(#REF!="","",#REF!)</f>
        <v>#REF!</v>
      </c>
      <c r="BA9" t="e">
        <f>IF(#REF!="","",#REF!)</f>
        <v>#REF!</v>
      </c>
      <c r="BB9" t="e">
        <f>IF(#REF!="","",#REF!)</f>
        <v>#REF!</v>
      </c>
      <c r="BC9" t="e">
        <f>IF(#REF!="","",#REF!)</f>
        <v>#REF!</v>
      </c>
      <c r="BD9" t="e">
        <f>IF(#REF!="","",#REF!)</f>
        <v>#REF!</v>
      </c>
    </row>
    <row r="10">
      <c r="A10" t="str">
        <f>IF(Lista!A10="","",Lista!A10)</f>
        <v>0001806878</v>
      </c>
      <c r="B10" s="99">
        <f>IF(Calificaciones!C17="","",Calificaciones!C17)</f>
        <v>2.2999999999999998</v>
      </c>
      <c r="C10" s="99" t="str">
        <f>IF(Calificaciones!D17="","",Calificaciones!D17)</f>
        <v/>
      </c>
      <c r="D10" s="99">
        <f>IF(Calificaciones!E17="","",Calificaciones!E17)</f>
        <v>2.2999999999999998</v>
      </c>
      <c r="E10" s="99">
        <f>IF(Calificaciones!F17="","",Calificaciones!F17)</f>
        <v>2.7000000000000002</v>
      </c>
      <c r="F10" s="99">
        <f>IF(Calificaciones!G17="","",Calificaciones!G17)</f>
        <v>1.3</v>
      </c>
      <c r="G10" s="99">
        <f>IF(Calificaciones!I17="","",Calificaciones!I17)</f>
        <v>2.5</v>
      </c>
      <c r="H10" s="99">
        <f>IF(Calificaciones!J17="","",Calificaciones!J17)</f>
        <v>3.2999999999999998</v>
      </c>
      <c r="I10" s="99">
        <f>IF(Calificaciones!K17="","",Calificaciones!K17)</f>
        <v>1.8999999999999999</v>
      </c>
      <c r="J10" s="99" t="str">
        <f>IF(Calificaciones!L17="","",Calificaciones!L17)</f>
        <v/>
      </c>
      <c r="K10" s="99" t="str">
        <f>IF(Calificaciones!M17="","",Calificaciones!M17)</f>
        <v/>
      </c>
      <c r="L10" s="99">
        <f>IF(Calificaciones!O17="","",Calificaciones!O17)</f>
        <v>3.5</v>
      </c>
      <c r="M10" s="99">
        <f>IF(Calificaciones!P17="","",Calificaciones!P17)</f>
        <v>2.5</v>
      </c>
      <c r="N10" s="99">
        <f>IF(Calificaciones!Q17="","",Calificaciones!Q17)</f>
        <v>4.5</v>
      </c>
      <c r="O10" s="99">
        <f>IF(Calificaciones!R17="","",Calificaciones!R17)</f>
        <v>4.4500000000000002</v>
      </c>
      <c r="P10" s="99">
        <f>IF(Calificaciones!S17="","",Calificaciones!S17)</f>
        <v>3.7000000000000002</v>
      </c>
      <c r="Q10" s="99" t="str">
        <f>IF(Calificaciones!U17="","",Calificaciones!U17)</f>
        <v/>
      </c>
      <c r="R10" s="99" t="str">
        <f>IF(Calificaciones!V17="","",Calificaciones!V17)</f>
        <v/>
      </c>
      <c r="S10" s="99" t="str">
        <f>IF(Calificaciones!W17="","",Calificaciones!W17)</f>
        <v/>
      </c>
      <c r="T10" s="99" t="str">
        <f>IF(Calificaciones!X17="","",Calificaciones!X17)</f>
        <v/>
      </c>
      <c r="U10" s="99" t="str">
        <f>IF(Calificaciones!Y17="","",Calificaciones!Y17)</f>
        <v/>
      </c>
      <c r="V10" s="99" t="str">
        <f>IF(Calificaciones!AA17="","",Calificaciones!AA17)</f>
        <v/>
      </c>
      <c r="W10" s="99" t="str">
        <f>IF(Calificaciones!AB17="","",Calificaciones!AB17)</f>
        <v/>
      </c>
      <c r="X10" s="99" t="str">
        <f>IF(Calificaciones!AC17="","",Calificaciones!AC17)</f>
        <v/>
      </c>
      <c r="Y10" s="99" t="str">
        <f>IF(Calificaciones!AD17="","",Calificaciones!AD17)</f>
        <v/>
      </c>
      <c r="Z10" s="99" t="str">
        <f>IF(Calificaciones!AE17="","",Calificaciones!AE17)</f>
        <v/>
      </c>
      <c r="AA10" s="99">
        <f>IF(Calificaciones!H17="","",Calificaciones!H17)</f>
        <v>2.2000000000000002</v>
      </c>
      <c r="AB10" s="99">
        <f>IF(Calificaciones!N17="","",Calificaciones!N17)</f>
        <v>2.6000000000000001</v>
      </c>
      <c r="AC10" s="99">
        <f>IF(Calificaciones!T17="","",Calificaciones!T17)</f>
        <v>3.7000000000000002</v>
      </c>
      <c r="AD10" s="99">
        <f>IF(Calificaciones!Z17="","",Calificaciones!Z17)</f>
        <v>1</v>
      </c>
      <c r="AE10" s="99">
        <f>IF(Calificaciones!AF17="","",Calificaciones!AF17)</f>
        <v>1</v>
      </c>
      <c r="AF10" s="99" t="e">
        <f>IF(Calificaciones!#REF!="","",Calificaciones!#REF!)</f>
        <v>#REF!</v>
      </c>
      <c r="AG10" s="99" t="e">
        <f>IF(Calificaciones!#REF!="","",Calificaciones!#REF!)</f>
        <v>#REF!</v>
      </c>
      <c r="AH10" s="99" t="e">
        <f>IF(Calificaciones!#REF!="","",Calificaciones!#REF!)</f>
        <v>#REF!</v>
      </c>
      <c r="AI10" s="99" t="e">
        <f>IF(Calificaciones!#REF!="","",Calificaciones!#REF!)</f>
        <v>#REF!</v>
      </c>
      <c r="AJ10" s="99" t="e">
        <f>IF(Calificaciones!#REF!="","",Calificaciones!#REF!)</f>
        <v>#REF!</v>
      </c>
      <c r="AK10" s="99" t="e">
        <f>IF(Calificaciones!#REF!="","",Calificaciones!#REF!)</f>
        <v>#REF!</v>
      </c>
      <c r="AL10" s="99" t="e">
        <f>IF(Calificaciones!#REF!="","",Calificaciones!#REF!)</f>
        <v>#REF!</v>
      </c>
      <c r="AM10" s="99" t="e">
        <f>IF(Calificaciones!#REF!="","",Calificaciones!#REF!)</f>
        <v>#REF!</v>
      </c>
      <c r="AN10" s="99" t="e">
        <f>IF(Calificaciones!#REF!="","",Calificaciones!#REF!)</f>
        <v>#REF!</v>
      </c>
      <c r="AO10" s="99" t="e">
        <f>IF(Calificaciones!#REF!="","",Calificaciones!#REF!)</f>
        <v>#REF!</v>
      </c>
      <c r="AP10" s="99">
        <f>IF(Calificaciones!AM17="","",Calificaciones!AM17)</f>
        <v>2.5800000000000001</v>
      </c>
      <c r="AQ10" s="99">
        <f>IF(Calificaciones!AO17="","",Calificaciones!AO17)</f>
        <v>2.5800000000000001</v>
      </c>
      <c r="AR10" s="99" t="str">
        <f>IF(Calificaciones!AP17="","",Calificaciones!AP17)</f>
        <v>BAJO</v>
      </c>
      <c r="AS10" s="99" t="str">
        <f>IF(Calificaciones!AN17="","",Calificaciones!AN17)</f>
        <v/>
      </c>
      <c r="AT10">
        <f>IF(Calificaciones!AQ17="","",Calificaciones!AQ17)</f>
        <v>0</v>
      </c>
      <c r="AU10" t="e">
        <f>IF(#REF!="","",#REF!)</f>
        <v>#REF!</v>
      </c>
      <c r="AV10" t="e">
        <f>IF(#REF!="","",#REF!)</f>
        <v>#REF!</v>
      </c>
      <c r="AW10" t="e">
        <f>IF(#REF!="","",#REF!)</f>
        <v>#REF!</v>
      </c>
      <c r="AX10" t="e">
        <f>IF(#REF!="","",#REF!)</f>
        <v>#REF!</v>
      </c>
      <c r="AY10" t="e">
        <f>IF(#REF!="","",#REF!)</f>
        <v>#REF!</v>
      </c>
      <c r="AZ10" t="e">
        <f>IF(#REF!="","",#REF!)</f>
        <v>#REF!</v>
      </c>
      <c r="BA10" t="e">
        <f>IF(#REF!="","",#REF!)</f>
        <v>#REF!</v>
      </c>
      <c r="BB10" t="e">
        <f>IF(#REF!="","",#REF!)</f>
        <v>#REF!</v>
      </c>
      <c r="BC10" t="e">
        <f>IF(#REF!="","",#REF!)</f>
        <v>#REF!</v>
      </c>
      <c r="BD10" t="e">
        <f>IF(#REF!="","",#REF!)</f>
        <v>#REF!</v>
      </c>
    </row>
    <row r="11">
      <c r="A11" t="str">
        <f>IF(Lista!A11="","",Lista!A11)</f>
        <v>0001813732</v>
      </c>
      <c r="B11" s="99">
        <f>IF(Calificaciones!C18="","",Calificaciones!C18)</f>
        <v>3.2000000000000002</v>
      </c>
      <c r="C11" s="99" t="str">
        <f>IF(Calificaciones!D18="","",Calificaciones!D18)</f>
        <v/>
      </c>
      <c r="D11" s="99">
        <f>IF(Calificaciones!E18="","",Calificaciones!E18)</f>
        <v>3.2000000000000002</v>
      </c>
      <c r="E11" s="99">
        <f>IF(Calificaciones!F18="","",Calificaciones!F18)</f>
        <v>2.7999999999999998</v>
      </c>
      <c r="F11" s="99">
        <f>IF(Calificaciones!G18="","",Calificaciones!G18)</f>
        <v>1.3</v>
      </c>
      <c r="G11" s="99">
        <f>IF(Calificaciones!I18="","",Calificaciones!I18)</f>
        <v>4.4500000000000002</v>
      </c>
      <c r="H11" s="99">
        <f>IF(Calificaciones!J18="","",Calificaciones!J18)</f>
        <v>2.5</v>
      </c>
      <c r="I11" s="99">
        <f>IF(Calificaciones!K18="","",Calificaciones!K18)</f>
        <v>1.8999999999999999</v>
      </c>
      <c r="J11" s="99" t="str">
        <f>IF(Calificaciones!L18="","",Calificaciones!L18)</f>
        <v/>
      </c>
      <c r="K11" s="99" t="str">
        <f>IF(Calificaciones!M18="","",Calificaciones!M18)</f>
        <v/>
      </c>
      <c r="L11" s="99">
        <f>IF(Calificaciones!O18="","",Calificaciones!O18)</f>
        <v>3.5</v>
      </c>
      <c r="M11" s="99">
        <f>IF(Calificaciones!P18="","",Calificaciones!P18)</f>
        <v>4.4500000000000002</v>
      </c>
      <c r="N11" s="99">
        <f>IF(Calificaciones!Q18="","",Calificaciones!Q18)</f>
        <v>2.5</v>
      </c>
      <c r="O11" s="99">
        <f>IF(Calificaciones!R18="","",Calificaciones!R18)</f>
        <v>2.7000000000000002</v>
      </c>
      <c r="P11" s="99">
        <f>IF(Calificaciones!S18="","",Calificaciones!S18)</f>
        <v>3.7999999999999998</v>
      </c>
      <c r="Q11" s="99" t="str">
        <f>IF(Calificaciones!U18="","",Calificaciones!U18)</f>
        <v/>
      </c>
      <c r="R11" s="99" t="str">
        <f>IF(Calificaciones!V18="","",Calificaciones!V18)</f>
        <v/>
      </c>
      <c r="S11" s="99" t="str">
        <f>IF(Calificaciones!W18="","",Calificaciones!W18)</f>
        <v/>
      </c>
      <c r="T11" s="99" t="str">
        <f>IF(Calificaciones!X18="","",Calificaciones!X18)</f>
        <v/>
      </c>
      <c r="U11" s="99" t="str">
        <f>IF(Calificaciones!Y18="","",Calificaciones!Y18)</f>
        <v/>
      </c>
      <c r="V11" s="99" t="str">
        <f>IF(Calificaciones!AA18="","",Calificaciones!AA18)</f>
        <v/>
      </c>
      <c r="W11" s="99" t="str">
        <f>IF(Calificaciones!AB18="","",Calificaciones!AB18)</f>
        <v/>
      </c>
      <c r="X11" s="99" t="str">
        <f>IF(Calificaciones!AC18="","",Calificaciones!AC18)</f>
        <v/>
      </c>
      <c r="Y11" s="99" t="str">
        <f>IF(Calificaciones!AD18="","",Calificaciones!AD18)</f>
        <v/>
      </c>
      <c r="Z11" s="99" t="str">
        <f>IF(Calificaciones!AE18="","",Calificaciones!AE18)</f>
        <v/>
      </c>
      <c r="AA11" s="99">
        <f>IF(Calificaciones!H18="","",Calificaciones!H18)</f>
        <v>2.6000000000000001</v>
      </c>
      <c r="AB11" s="99">
        <f>IF(Calificaciones!N18="","",Calificaciones!N18)</f>
        <v>3</v>
      </c>
      <c r="AC11" s="99">
        <f>IF(Calificaciones!T18="","",Calificaciones!T18)</f>
        <v>3.3999999999999999</v>
      </c>
      <c r="AD11" s="99">
        <f>IF(Calificaciones!Z18="","",Calificaciones!Z18)</f>
        <v>1</v>
      </c>
      <c r="AE11" s="99">
        <f>IF(Calificaciones!AF18="","",Calificaciones!AF18)</f>
        <v>1</v>
      </c>
      <c r="AF11" s="99" t="e">
        <f>IF(Calificaciones!#REF!="","",Calificaciones!#REF!)</f>
        <v>#REF!</v>
      </c>
      <c r="AG11" s="99" t="e">
        <f>IF(Calificaciones!#REF!="","",Calificaciones!#REF!)</f>
        <v>#REF!</v>
      </c>
      <c r="AH11" s="99" t="e">
        <f>IF(Calificaciones!#REF!="","",Calificaciones!#REF!)</f>
        <v>#REF!</v>
      </c>
      <c r="AI11" s="99" t="e">
        <f>IF(Calificaciones!#REF!="","",Calificaciones!#REF!)</f>
        <v>#REF!</v>
      </c>
      <c r="AJ11" s="99" t="e">
        <f>IF(Calificaciones!#REF!="","",Calificaciones!#REF!)</f>
        <v>#REF!</v>
      </c>
      <c r="AK11" s="99" t="e">
        <f>IF(Calificaciones!#REF!="","",Calificaciones!#REF!)</f>
        <v>#REF!</v>
      </c>
      <c r="AL11" s="99" t="e">
        <f>IF(Calificaciones!#REF!="","",Calificaciones!#REF!)</f>
        <v>#REF!</v>
      </c>
      <c r="AM11" s="99" t="e">
        <f>IF(Calificaciones!#REF!="","",Calificaciones!#REF!)</f>
        <v>#REF!</v>
      </c>
      <c r="AN11" s="99" t="e">
        <f>IF(Calificaciones!#REF!="","",Calificaciones!#REF!)</f>
        <v>#REF!</v>
      </c>
      <c r="AO11" s="99" t="e">
        <f>IF(Calificaciones!#REF!="","",Calificaciones!#REF!)</f>
        <v>#REF!</v>
      </c>
      <c r="AP11" s="99">
        <f>IF(Calificaciones!AM18="","",Calificaciones!AM18)</f>
        <v>2.8399999999999999</v>
      </c>
      <c r="AQ11" s="99">
        <f>IF(Calificaciones!AO18="","",Calificaciones!AO18)</f>
        <v>2.8399999999999999</v>
      </c>
      <c r="AR11" s="99" t="str">
        <f>IF(Calificaciones!AP18="","",Calificaciones!AP18)</f>
        <v>BAJO</v>
      </c>
      <c r="AS11" s="99" t="str">
        <f>IF(Calificaciones!AN18="","",Calificaciones!AN18)</f>
        <v/>
      </c>
      <c r="AT11">
        <f>IF(Calificaciones!AQ18="","",Calificaciones!AQ18)</f>
        <v>0</v>
      </c>
      <c r="AU11" t="e">
        <f>IF(#REF!="","",#REF!)</f>
        <v>#REF!</v>
      </c>
      <c r="AV11" t="e">
        <f>IF(#REF!="","",#REF!)</f>
        <v>#REF!</v>
      </c>
      <c r="AW11" t="e">
        <f>IF(#REF!="","",#REF!)</f>
        <v>#REF!</v>
      </c>
      <c r="AX11" t="e">
        <f>IF(#REF!="","",#REF!)</f>
        <v>#REF!</v>
      </c>
      <c r="AY11" t="e">
        <f>IF(#REF!="","",#REF!)</f>
        <v>#REF!</v>
      </c>
      <c r="AZ11" t="e">
        <f>IF(#REF!="","",#REF!)</f>
        <v>#REF!</v>
      </c>
      <c r="BA11" t="e">
        <f>IF(#REF!="","",#REF!)</f>
        <v>#REF!</v>
      </c>
      <c r="BB11" t="e">
        <f>IF(#REF!="","",#REF!)</f>
        <v>#REF!</v>
      </c>
      <c r="BC11" t="e">
        <f>IF(#REF!="","",#REF!)</f>
        <v>#REF!</v>
      </c>
      <c r="BD11" t="e">
        <f>IF(#REF!="","",#REF!)</f>
        <v>#REF!</v>
      </c>
    </row>
    <row r="12">
      <c r="A12" t="str">
        <f>IF(Lista!A12="","",Lista!A12)</f>
        <v>0001812450</v>
      </c>
      <c r="B12" s="99">
        <f>IF(Calificaciones!C19="","",Calificaciones!C19)</f>
        <v>3.1000000000000001</v>
      </c>
      <c r="C12" s="99" t="str">
        <f>IF(Calificaciones!D19="","",Calificaciones!D19)</f>
        <v/>
      </c>
      <c r="D12" s="99">
        <f>IF(Calificaciones!E19="","",Calificaciones!E19)</f>
        <v>3.1000000000000001</v>
      </c>
      <c r="E12" s="99">
        <f>IF(Calificaciones!F19="","",Calificaciones!F19)</f>
        <v>2.7000000000000002</v>
      </c>
      <c r="F12" s="99">
        <f>IF(Calificaciones!G19="","",Calificaciones!G19)</f>
        <v>1.3</v>
      </c>
      <c r="G12" s="99">
        <f>IF(Calificaciones!I19="","",Calificaciones!I19)</f>
        <v>3.7999999999999998</v>
      </c>
      <c r="H12" s="99">
        <f>IF(Calificaciones!J19="","",Calificaciones!J19)</f>
        <v>3.8999999999999999</v>
      </c>
      <c r="I12" s="99">
        <f>IF(Calificaciones!K19="","",Calificaciones!K19)</f>
        <v>1.8999999999999999</v>
      </c>
      <c r="J12" s="99" t="str">
        <f>IF(Calificaciones!L19="","",Calificaciones!L19)</f>
        <v/>
      </c>
      <c r="K12" s="99" t="str">
        <f>IF(Calificaciones!M19="","",Calificaciones!M19)</f>
        <v/>
      </c>
      <c r="L12" s="99">
        <f>IF(Calificaciones!O19="","",Calificaciones!O19)</f>
        <v>3.5</v>
      </c>
      <c r="M12" s="99">
        <f>IF(Calificaciones!P19="","",Calificaciones!P19)</f>
        <v>3.7999999999999998</v>
      </c>
      <c r="N12" s="99">
        <f>IF(Calificaciones!Q19="","",Calificaciones!Q19)</f>
        <v>3.8999999999999999</v>
      </c>
      <c r="O12" s="99">
        <f>IF(Calificaciones!R19="","",Calificaciones!R19)</f>
        <v>1.3</v>
      </c>
      <c r="P12" s="99">
        <f>IF(Calificaciones!S19="","",Calificaciones!S19)</f>
        <v>3.6000000000000001</v>
      </c>
      <c r="Q12" s="99" t="str">
        <f>IF(Calificaciones!U19="","",Calificaciones!U19)</f>
        <v/>
      </c>
      <c r="R12" s="99" t="str">
        <f>IF(Calificaciones!V19="","",Calificaciones!V19)</f>
        <v/>
      </c>
      <c r="S12" s="99" t="str">
        <f>IF(Calificaciones!W19="","",Calificaciones!W19)</f>
        <v/>
      </c>
      <c r="T12" s="99" t="str">
        <f>IF(Calificaciones!X19="","",Calificaciones!X19)</f>
        <v/>
      </c>
      <c r="U12" s="99" t="str">
        <f>IF(Calificaciones!Y19="","",Calificaciones!Y19)</f>
        <v/>
      </c>
      <c r="V12" s="99" t="str">
        <f>IF(Calificaciones!AA19="","",Calificaciones!AA19)</f>
        <v/>
      </c>
      <c r="W12" s="99" t="str">
        <f>IF(Calificaciones!AB19="","",Calificaciones!AB19)</f>
        <v/>
      </c>
      <c r="X12" s="99" t="str">
        <f>IF(Calificaciones!AC19="","",Calificaciones!AC19)</f>
        <v/>
      </c>
      <c r="Y12" s="99" t="str">
        <f>IF(Calificaciones!AD19="","",Calificaciones!AD19)</f>
        <v/>
      </c>
      <c r="Z12" s="99" t="str">
        <f>IF(Calificaciones!AE19="","",Calificaciones!AE19)</f>
        <v/>
      </c>
      <c r="AA12" s="99">
        <f>IF(Calificaciones!H19="","",Calificaciones!H19)</f>
        <v>2.6000000000000001</v>
      </c>
      <c r="AB12" s="99">
        <f>IF(Calificaciones!N19="","",Calificaciones!N19)</f>
        <v>3.2000000000000002</v>
      </c>
      <c r="AC12" s="99">
        <f>IF(Calificaciones!T19="","",Calificaciones!T19)</f>
        <v>3.2000000000000002</v>
      </c>
      <c r="AD12" s="99">
        <f>IF(Calificaciones!Z19="","",Calificaciones!Z19)</f>
        <v>1</v>
      </c>
      <c r="AE12" s="99">
        <f>IF(Calificaciones!AF19="","",Calificaciones!AF19)</f>
        <v>1</v>
      </c>
      <c r="AF12" s="99" t="e">
        <f>IF(Calificaciones!#REF!="","",Calificaciones!#REF!)</f>
        <v>#REF!</v>
      </c>
      <c r="AG12" s="99" t="e">
        <f>IF(Calificaciones!#REF!="","",Calificaciones!#REF!)</f>
        <v>#REF!</v>
      </c>
      <c r="AH12" s="99" t="e">
        <f>IF(Calificaciones!#REF!="","",Calificaciones!#REF!)</f>
        <v>#REF!</v>
      </c>
      <c r="AI12" s="99" t="e">
        <f>IF(Calificaciones!#REF!="","",Calificaciones!#REF!)</f>
        <v>#REF!</v>
      </c>
      <c r="AJ12" s="99" t="e">
        <f>IF(Calificaciones!#REF!="","",Calificaciones!#REF!)</f>
        <v>#REF!</v>
      </c>
      <c r="AK12" s="99" t="e">
        <f>IF(Calificaciones!#REF!="","",Calificaciones!#REF!)</f>
        <v>#REF!</v>
      </c>
      <c r="AL12" s="99" t="e">
        <f>IF(Calificaciones!#REF!="","",Calificaciones!#REF!)</f>
        <v>#REF!</v>
      </c>
      <c r="AM12" s="99" t="e">
        <f>IF(Calificaciones!#REF!="","",Calificaciones!#REF!)</f>
        <v>#REF!</v>
      </c>
      <c r="AN12" s="99" t="e">
        <f>IF(Calificaciones!#REF!="","",Calificaciones!#REF!)</f>
        <v>#REF!</v>
      </c>
      <c r="AO12" s="99" t="e">
        <f>IF(Calificaciones!#REF!="","",Calificaciones!#REF!)</f>
        <v>#REF!</v>
      </c>
      <c r="AP12" s="99">
        <f>IF(Calificaciones!AM19="","",Calificaciones!AM19)</f>
        <v>2.8399999999999999</v>
      </c>
      <c r="AQ12" s="99">
        <f>IF(Calificaciones!AO19="","",Calificaciones!AO19)</f>
        <v>2.8399999999999999</v>
      </c>
      <c r="AR12" s="99" t="str">
        <f>IF(Calificaciones!AP19="","",Calificaciones!AP19)</f>
        <v>BAJO</v>
      </c>
      <c r="AS12" s="99" t="str">
        <f>IF(Calificaciones!AN19="","",Calificaciones!AN19)</f>
        <v/>
      </c>
      <c r="AT12">
        <f>IF(Calificaciones!AQ19="","",Calificaciones!AQ19)</f>
        <v>0</v>
      </c>
      <c r="AU12" t="e">
        <f>IF(#REF!="","",#REF!)</f>
        <v>#REF!</v>
      </c>
      <c r="AV12" t="e">
        <f>IF(#REF!="","",#REF!)</f>
        <v>#REF!</v>
      </c>
      <c r="AW12" t="e">
        <f>IF(#REF!="","",#REF!)</f>
        <v>#REF!</v>
      </c>
      <c r="AX12" t="e">
        <f>IF(#REF!="","",#REF!)</f>
        <v>#REF!</v>
      </c>
      <c r="AY12" t="e">
        <f>IF(#REF!="","",#REF!)</f>
        <v>#REF!</v>
      </c>
      <c r="AZ12" t="e">
        <f>IF(#REF!="","",#REF!)</f>
        <v>#REF!</v>
      </c>
      <c r="BA12" t="e">
        <f>IF(#REF!="","",#REF!)</f>
        <v>#REF!</v>
      </c>
      <c r="BB12" t="e">
        <f>IF(#REF!="","",#REF!)</f>
        <v>#REF!</v>
      </c>
      <c r="BC12" t="e">
        <f>IF(#REF!="","",#REF!)</f>
        <v>#REF!</v>
      </c>
      <c r="BD12" t="e">
        <f>IF(#REF!="","",#REF!)</f>
        <v>#REF!</v>
      </c>
    </row>
    <row r="13">
      <c r="A13" t="str">
        <f>IF(Lista!A13="","",Lista!A13)</f>
        <v>0001813001</v>
      </c>
      <c r="B13" s="99">
        <f>IF(Calificaciones!C20="","",Calificaciones!C20)</f>
        <v>5</v>
      </c>
      <c r="C13" s="99" t="str">
        <f>IF(Calificaciones!D20="","",Calificaciones!D20)</f>
        <v/>
      </c>
      <c r="D13" s="99">
        <f>IF(Calificaciones!E20="","",Calificaciones!E20)</f>
        <v>5</v>
      </c>
      <c r="E13" s="99">
        <f>IF(Calificaciones!F20="","",Calificaciones!F20)</f>
        <v>5</v>
      </c>
      <c r="F13" s="99">
        <f>IF(Calificaciones!G20="","",Calificaciones!G20)</f>
        <v>5</v>
      </c>
      <c r="G13" s="99">
        <f>IF(Calificaciones!I20="","",Calificaciones!I20)</f>
        <v>5</v>
      </c>
      <c r="H13" s="99">
        <f>IF(Calificaciones!J20="","",Calificaciones!J20)</f>
        <v>5</v>
      </c>
      <c r="I13" s="99">
        <f>IF(Calificaciones!K20="","",Calificaciones!K20)</f>
        <v>5</v>
      </c>
      <c r="J13" s="99" t="str">
        <f>IF(Calificaciones!L20="","",Calificaciones!L20)</f>
        <v/>
      </c>
      <c r="K13" s="99" t="str">
        <f>IF(Calificaciones!M20="","",Calificaciones!M20)</f>
        <v/>
      </c>
      <c r="L13" s="99">
        <f>IF(Calificaciones!O20="","",Calificaciones!O20)</f>
        <v>5</v>
      </c>
      <c r="M13" s="99">
        <f>IF(Calificaciones!P20="","",Calificaciones!P20)</f>
        <v>5</v>
      </c>
      <c r="N13" s="99">
        <f>IF(Calificaciones!Q20="","",Calificaciones!Q20)</f>
        <v>5</v>
      </c>
      <c r="O13" s="99">
        <f>IF(Calificaciones!R20="","",Calificaciones!R20)</f>
        <v>5</v>
      </c>
      <c r="P13" s="99">
        <f>IF(Calificaciones!S20="","",Calificaciones!S20)</f>
        <v>5</v>
      </c>
      <c r="Q13" s="99" t="str">
        <f>IF(Calificaciones!U20="","",Calificaciones!U20)</f>
        <v/>
      </c>
      <c r="R13" s="99" t="str">
        <f>IF(Calificaciones!V20="","",Calificaciones!V20)</f>
        <v/>
      </c>
      <c r="S13" s="99" t="str">
        <f>IF(Calificaciones!W20="","",Calificaciones!W20)</f>
        <v/>
      </c>
      <c r="T13" s="99" t="str">
        <f>IF(Calificaciones!X20="","",Calificaciones!X20)</f>
        <v/>
      </c>
      <c r="U13" s="99" t="str">
        <f>IF(Calificaciones!Y20="","",Calificaciones!Y20)</f>
        <v/>
      </c>
      <c r="V13" s="99" t="str">
        <f>IF(Calificaciones!AA20="","",Calificaciones!AA20)</f>
        <v/>
      </c>
      <c r="W13" s="99" t="str">
        <f>IF(Calificaciones!AB20="","",Calificaciones!AB20)</f>
        <v/>
      </c>
      <c r="X13" s="99" t="str">
        <f>IF(Calificaciones!AC20="","",Calificaciones!AC20)</f>
        <v/>
      </c>
      <c r="Y13" s="99" t="str">
        <f>IF(Calificaciones!AD20="","",Calificaciones!AD20)</f>
        <v/>
      </c>
      <c r="Z13" s="99" t="str">
        <f>IF(Calificaciones!AE20="","",Calificaciones!AE20)</f>
        <v/>
      </c>
      <c r="AA13" s="99">
        <f>IF(Calificaciones!H20="","",Calificaciones!H20)</f>
        <v>5</v>
      </c>
      <c r="AB13" s="99">
        <f>IF(Calificaciones!N20="","",Calificaciones!N20)</f>
        <v>5</v>
      </c>
      <c r="AC13" s="99">
        <f>IF(Calificaciones!T20="","",Calificaciones!T20)</f>
        <v>5</v>
      </c>
      <c r="AD13" s="99">
        <f>IF(Calificaciones!Z20="","",Calificaciones!Z20)</f>
        <v>1</v>
      </c>
      <c r="AE13" s="99">
        <f>IF(Calificaciones!AF20="","",Calificaciones!AF20)</f>
        <v>1</v>
      </c>
      <c r="AF13" s="99" t="e">
        <f>IF(Calificaciones!#REF!="","",Calificaciones!#REF!)</f>
        <v>#REF!</v>
      </c>
      <c r="AG13" s="99" t="e">
        <f>IF(Calificaciones!#REF!="","",Calificaciones!#REF!)</f>
        <v>#REF!</v>
      </c>
      <c r="AH13" s="99" t="e">
        <f>IF(Calificaciones!#REF!="","",Calificaciones!#REF!)</f>
        <v>#REF!</v>
      </c>
      <c r="AI13" s="99" t="e">
        <f>IF(Calificaciones!#REF!="","",Calificaciones!#REF!)</f>
        <v>#REF!</v>
      </c>
      <c r="AJ13" s="99" t="e">
        <f>IF(Calificaciones!#REF!="","",Calificaciones!#REF!)</f>
        <v>#REF!</v>
      </c>
      <c r="AK13" s="99" t="e">
        <f>IF(Calificaciones!#REF!="","",Calificaciones!#REF!)</f>
        <v>#REF!</v>
      </c>
      <c r="AL13" s="99" t="e">
        <f>IF(Calificaciones!#REF!="","",Calificaciones!#REF!)</f>
        <v>#REF!</v>
      </c>
      <c r="AM13" s="99" t="e">
        <f>IF(Calificaciones!#REF!="","",Calificaciones!#REF!)</f>
        <v>#REF!</v>
      </c>
      <c r="AN13" s="99" t="e">
        <f>IF(Calificaciones!#REF!="","",Calificaciones!#REF!)</f>
        <v>#REF!</v>
      </c>
      <c r="AO13" s="99" t="e">
        <f>IF(Calificaciones!#REF!="","",Calificaciones!#REF!)</f>
        <v>#REF!</v>
      </c>
      <c r="AP13" s="99">
        <f>IF(Calificaciones!AM20="","",Calificaciones!AM20)</f>
        <v>5</v>
      </c>
      <c r="AQ13" s="99">
        <f>IF(Calificaciones!AO20="","",Calificaciones!AO20)</f>
        <v>5</v>
      </c>
      <c r="AR13" s="99" t="str">
        <f>IF(Calificaciones!AP20="","",Calificaciones!AP20)</f>
        <v>SUPERIOR</v>
      </c>
      <c r="AS13" s="99" t="str">
        <f>IF(Calificaciones!AN20="","",Calificaciones!AN20)</f>
        <v/>
      </c>
      <c r="AT13">
        <f>IF(Calificaciones!AQ20="","",Calificaciones!AQ20)</f>
        <v>0</v>
      </c>
      <c r="AU13" t="e">
        <f>IF(#REF!="","",#REF!)</f>
        <v>#REF!</v>
      </c>
      <c r="AV13" t="e">
        <f>IF(#REF!="","",#REF!)</f>
        <v>#REF!</v>
      </c>
      <c r="AW13" t="e">
        <f>IF(#REF!="","",#REF!)</f>
        <v>#REF!</v>
      </c>
      <c r="AX13" t="e">
        <f>IF(#REF!="","",#REF!)</f>
        <v>#REF!</v>
      </c>
      <c r="AY13" t="e">
        <f>IF(#REF!="","",#REF!)</f>
        <v>#REF!</v>
      </c>
      <c r="AZ13" t="e">
        <f>IF(#REF!="","",#REF!)</f>
        <v>#REF!</v>
      </c>
      <c r="BA13" t="e">
        <f>IF(#REF!="","",#REF!)</f>
        <v>#REF!</v>
      </c>
      <c r="BB13" t="e">
        <f>IF(#REF!="","",#REF!)</f>
        <v>#REF!</v>
      </c>
      <c r="BC13" t="e">
        <f>IF(#REF!="","",#REF!)</f>
        <v>#REF!</v>
      </c>
      <c r="BD13" t="e">
        <f>IF(#REF!="","",#REF!)</f>
        <v>#REF!</v>
      </c>
    </row>
    <row r="14">
      <c r="A14" t="str">
        <f>IF(Lista!A14="","",Lista!A14)</f>
        <v>0001813025</v>
      </c>
      <c r="B14" s="99">
        <f>IF(Calificaciones!C21="","",Calificaciones!C21)</f>
        <v>3.5</v>
      </c>
      <c r="C14" s="99" t="str">
        <f>IF(Calificaciones!D21="","",Calificaciones!D21)</f>
        <v/>
      </c>
      <c r="D14" s="99">
        <f>IF(Calificaciones!E21="","",Calificaciones!E21)</f>
        <v>3.5</v>
      </c>
      <c r="E14" s="99">
        <f>IF(Calificaciones!F21="","",Calificaciones!F21)</f>
        <v>2.7000000000000002</v>
      </c>
      <c r="F14" s="99">
        <f>IF(Calificaciones!G21="","",Calificaciones!G21)</f>
        <v>1.3</v>
      </c>
      <c r="G14" s="99">
        <f>IF(Calificaciones!I21="","",Calificaciones!I21)</f>
        <v>2.5</v>
      </c>
      <c r="H14" s="99">
        <f>IF(Calificaciones!J21="","",Calificaciones!J21)</f>
        <v>2.5</v>
      </c>
      <c r="I14" s="99">
        <f>IF(Calificaciones!K21="","",Calificaciones!K21)</f>
        <v>1.8999999999999999</v>
      </c>
      <c r="J14" s="99" t="str">
        <f>IF(Calificaciones!L21="","",Calificaciones!L21)</f>
        <v/>
      </c>
      <c r="K14" s="99" t="str">
        <f>IF(Calificaciones!M21="","",Calificaciones!M21)</f>
        <v/>
      </c>
      <c r="L14" s="99">
        <f>IF(Calificaciones!O21="","",Calificaciones!O21)</f>
        <v>3.5</v>
      </c>
      <c r="M14" s="99">
        <f>IF(Calificaciones!P21="","",Calificaciones!P21)</f>
        <v>2.5</v>
      </c>
      <c r="N14" s="99">
        <f>IF(Calificaciones!Q21="","",Calificaciones!Q21)</f>
        <v>3.8999999999999999</v>
      </c>
      <c r="O14" s="99">
        <f>IF(Calificaciones!R21="","",Calificaciones!R21)</f>
        <v>4.4500000000000002</v>
      </c>
      <c r="P14" s="99">
        <f>IF(Calificaciones!S21="","",Calificaciones!S21)</f>
        <v>4.5</v>
      </c>
      <c r="Q14" s="99" t="str">
        <f>IF(Calificaciones!U21="","",Calificaciones!U21)</f>
        <v/>
      </c>
      <c r="R14" s="99" t="str">
        <f>IF(Calificaciones!V21="","",Calificaciones!V21)</f>
        <v/>
      </c>
      <c r="S14" s="99" t="str">
        <f>IF(Calificaciones!W21="","",Calificaciones!W21)</f>
        <v/>
      </c>
      <c r="T14" s="99" t="str">
        <f>IF(Calificaciones!X21="","",Calificaciones!X21)</f>
        <v/>
      </c>
      <c r="U14" s="99" t="str">
        <f>IF(Calificaciones!Y21="","",Calificaciones!Y21)</f>
        <v/>
      </c>
      <c r="V14" s="99" t="str">
        <f>IF(Calificaciones!AA21="","",Calificaciones!AA21)</f>
        <v/>
      </c>
      <c r="W14" s="99" t="str">
        <f>IF(Calificaciones!AB21="","",Calificaciones!AB21)</f>
        <v/>
      </c>
      <c r="X14" s="99" t="str">
        <f>IF(Calificaciones!AC21="","",Calificaciones!AC21)</f>
        <v/>
      </c>
      <c r="Y14" s="99" t="str">
        <f>IF(Calificaciones!AD21="","",Calificaciones!AD21)</f>
        <v/>
      </c>
      <c r="Z14" s="99" t="str">
        <f>IF(Calificaciones!AE21="","",Calificaciones!AE21)</f>
        <v/>
      </c>
      <c r="AA14" s="99">
        <f>IF(Calificaciones!H21="","",Calificaciones!H21)</f>
        <v>2.7999999999999998</v>
      </c>
      <c r="AB14" s="99">
        <f>IF(Calificaciones!N21="","",Calificaciones!N21)</f>
        <v>2.2999999999999998</v>
      </c>
      <c r="AC14" s="99">
        <f>IF(Calificaciones!T21="","",Calificaciones!T21)</f>
        <v>3.7999999999999998</v>
      </c>
      <c r="AD14" s="99">
        <f>IF(Calificaciones!Z21="","",Calificaciones!Z21)</f>
        <v>1</v>
      </c>
      <c r="AE14" s="99">
        <f>IF(Calificaciones!AF21="","",Calificaciones!AF21)</f>
        <v>1</v>
      </c>
      <c r="AF14" s="99" t="e">
        <f>IF(Calificaciones!#REF!="","",Calificaciones!#REF!)</f>
        <v>#REF!</v>
      </c>
      <c r="AG14" s="99" t="e">
        <f>IF(Calificaciones!#REF!="","",Calificaciones!#REF!)</f>
        <v>#REF!</v>
      </c>
      <c r="AH14" s="99" t="e">
        <f>IF(Calificaciones!#REF!="","",Calificaciones!#REF!)</f>
        <v>#REF!</v>
      </c>
      <c r="AI14" s="99" t="e">
        <f>IF(Calificaciones!#REF!="","",Calificaciones!#REF!)</f>
        <v>#REF!</v>
      </c>
      <c r="AJ14" s="99" t="e">
        <f>IF(Calificaciones!#REF!="","",Calificaciones!#REF!)</f>
        <v>#REF!</v>
      </c>
      <c r="AK14" s="99" t="e">
        <f>IF(Calificaciones!#REF!="","",Calificaciones!#REF!)</f>
        <v>#REF!</v>
      </c>
      <c r="AL14" s="99" t="e">
        <f>IF(Calificaciones!#REF!="","",Calificaciones!#REF!)</f>
        <v>#REF!</v>
      </c>
      <c r="AM14" s="99" t="e">
        <f>IF(Calificaciones!#REF!="","",Calificaciones!#REF!)</f>
        <v>#REF!</v>
      </c>
      <c r="AN14" s="99" t="e">
        <f>IF(Calificaciones!#REF!="","",Calificaciones!#REF!)</f>
        <v>#REF!</v>
      </c>
      <c r="AO14" s="99" t="e">
        <f>IF(Calificaciones!#REF!="","",Calificaciones!#REF!)</f>
        <v>#REF!</v>
      </c>
      <c r="AP14" s="99">
        <f>IF(Calificaciones!AM21="","",Calificaciones!AM21)</f>
        <v>2.8999999999999999</v>
      </c>
      <c r="AQ14" s="99">
        <f>IF(Calificaciones!AO21="","",Calificaciones!AO21)</f>
        <v>2.8999999999999999</v>
      </c>
      <c r="AR14" s="99" t="str">
        <f>IF(Calificaciones!AP21="","",Calificaciones!AP21)</f>
        <v>BAJO</v>
      </c>
      <c r="AS14" s="99" t="str">
        <f>IF(Calificaciones!AN21="","",Calificaciones!AN21)</f>
        <v/>
      </c>
      <c r="AT14">
        <f>IF(Calificaciones!AQ21="","",Calificaciones!AQ21)</f>
        <v>0</v>
      </c>
      <c r="AU14" t="e">
        <f>IF(#REF!="","",#REF!)</f>
        <v>#REF!</v>
      </c>
      <c r="AV14" t="e">
        <f>IF(#REF!="","",#REF!)</f>
        <v>#REF!</v>
      </c>
      <c r="AW14" t="e">
        <f>IF(#REF!="","",#REF!)</f>
        <v>#REF!</v>
      </c>
      <c r="AX14" t="e">
        <f>IF(#REF!="","",#REF!)</f>
        <v>#REF!</v>
      </c>
      <c r="AY14" t="e">
        <f>IF(#REF!="","",#REF!)</f>
        <v>#REF!</v>
      </c>
      <c r="AZ14" t="e">
        <f>IF(#REF!="","",#REF!)</f>
        <v>#REF!</v>
      </c>
      <c r="BA14" t="e">
        <f>IF(#REF!="","",#REF!)</f>
        <v>#REF!</v>
      </c>
      <c r="BB14" t="e">
        <f>IF(#REF!="","",#REF!)</f>
        <v>#REF!</v>
      </c>
      <c r="BC14" t="e">
        <f>IF(#REF!="","",#REF!)</f>
        <v>#REF!</v>
      </c>
      <c r="BD14" t="e">
        <f>IF(#REF!="","",#REF!)</f>
        <v>#REF!</v>
      </c>
    </row>
    <row r="15">
      <c r="A15" t="str">
        <f>IF(Lista!A15="","",Lista!A15)</f>
        <v>0001806974</v>
      </c>
      <c r="B15" s="99">
        <f>IF(Calificaciones!C22="","",Calificaciones!C22)</f>
        <v>3.1000000000000001</v>
      </c>
      <c r="C15" s="99" t="str">
        <f>IF(Calificaciones!D22="","",Calificaciones!D22)</f>
        <v/>
      </c>
      <c r="D15" s="99">
        <f>IF(Calificaciones!E22="","",Calificaciones!E22)</f>
        <v>3.1000000000000001</v>
      </c>
      <c r="E15" s="99">
        <f>IF(Calificaciones!F22="","",Calificaciones!F22)</f>
        <v>2.7000000000000002</v>
      </c>
      <c r="F15" s="99">
        <f>IF(Calificaciones!G22="","",Calificaciones!G22)</f>
        <v>1.3</v>
      </c>
      <c r="G15" s="99">
        <f>IF(Calificaciones!I22="","",Calificaciones!I22)</f>
        <v>3.8999999999999999</v>
      </c>
      <c r="H15" s="99">
        <f>IF(Calificaciones!J22="","",Calificaciones!J22)</f>
        <v>3.2999999999999998</v>
      </c>
      <c r="I15" s="99">
        <f>IF(Calificaciones!K22="","",Calificaciones!K22)</f>
        <v>1.8999999999999999</v>
      </c>
      <c r="J15" s="99" t="str">
        <f>IF(Calificaciones!L22="","",Calificaciones!L22)</f>
        <v/>
      </c>
      <c r="K15" s="99" t="str">
        <f>IF(Calificaciones!M22="","",Calificaciones!M22)</f>
        <v/>
      </c>
      <c r="L15" s="99">
        <f>IF(Calificaciones!O22="","",Calificaciones!O22)</f>
        <v>3.5</v>
      </c>
      <c r="M15" s="99">
        <f>IF(Calificaciones!P22="","",Calificaciones!P22)</f>
        <v>3.8999999999999999</v>
      </c>
      <c r="N15" s="99">
        <f>IF(Calificaciones!Q22="","",Calificaciones!Q22)</f>
        <v>4.5</v>
      </c>
      <c r="O15" s="99">
        <f>IF(Calificaciones!R22="","",Calificaciones!R22)</f>
        <v>3.5</v>
      </c>
      <c r="P15" s="99">
        <f>IF(Calificaciones!S22="","",Calificaciones!S22)</f>
        <v>2.5</v>
      </c>
      <c r="Q15" s="99" t="str">
        <f>IF(Calificaciones!U22="","",Calificaciones!U22)</f>
        <v/>
      </c>
      <c r="R15" s="99" t="str">
        <f>IF(Calificaciones!V22="","",Calificaciones!V22)</f>
        <v/>
      </c>
      <c r="S15" s="99" t="str">
        <f>IF(Calificaciones!W22="","",Calificaciones!W22)</f>
        <v/>
      </c>
      <c r="T15" s="99" t="str">
        <f>IF(Calificaciones!X22="","",Calificaciones!X22)</f>
        <v/>
      </c>
      <c r="U15" s="99" t="str">
        <f>IF(Calificaciones!Y22="","",Calificaciones!Y22)</f>
        <v/>
      </c>
      <c r="V15" s="99" t="str">
        <f>IF(Calificaciones!AA22="","",Calificaciones!AA22)</f>
        <v/>
      </c>
      <c r="W15" s="99" t="str">
        <f>IF(Calificaciones!AB22="","",Calificaciones!AB22)</f>
        <v/>
      </c>
      <c r="X15" s="99" t="str">
        <f>IF(Calificaciones!AC22="","",Calificaciones!AC22)</f>
        <v/>
      </c>
      <c r="Y15" s="99" t="str">
        <f>IF(Calificaciones!AD22="","",Calificaciones!AD22)</f>
        <v/>
      </c>
      <c r="Z15" s="99" t="str">
        <f>IF(Calificaciones!AE22="","",Calificaciones!AE22)</f>
        <v/>
      </c>
      <c r="AA15" s="99">
        <f>IF(Calificaciones!H22="","",Calificaciones!H22)</f>
        <v>2.6000000000000001</v>
      </c>
      <c r="AB15" s="99">
        <f>IF(Calificaciones!N22="","",Calificaciones!N22)</f>
        <v>3</v>
      </c>
      <c r="AC15" s="99">
        <f>IF(Calificaciones!T22="","",Calificaciones!T22)</f>
        <v>3.6000000000000001</v>
      </c>
      <c r="AD15" s="99">
        <f>IF(Calificaciones!Z22="","",Calificaciones!Z22)</f>
        <v>1</v>
      </c>
      <c r="AE15" s="99">
        <f>IF(Calificaciones!AF22="","",Calificaciones!AF22)</f>
        <v>1</v>
      </c>
      <c r="AF15" s="99" t="e">
        <f>IF(Calificaciones!#REF!="","",Calificaciones!#REF!)</f>
        <v>#REF!</v>
      </c>
      <c r="AG15" s="99" t="e">
        <f>IF(Calificaciones!#REF!="","",Calificaciones!#REF!)</f>
        <v>#REF!</v>
      </c>
      <c r="AH15" s="99" t="e">
        <f>IF(Calificaciones!#REF!="","",Calificaciones!#REF!)</f>
        <v>#REF!</v>
      </c>
      <c r="AI15" s="99" t="e">
        <f>IF(Calificaciones!#REF!="","",Calificaciones!#REF!)</f>
        <v>#REF!</v>
      </c>
      <c r="AJ15" s="99" t="e">
        <f>IF(Calificaciones!#REF!="","",Calificaciones!#REF!)</f>
        <v>#REF!</v>
      </c>
      <c r="AK15" s="99" t="e">
        <f>IF(Calificaciones!#REF!="","",Calificaciones!#REF!)</f>
        <v>#REF!</v>
      </c>
      <c r="AL15" s="99" t="e">
        <f>IF(Calificaciones!#REF!="","",Calificaciones!#REF!)</f>
        <v>#REF!</v>
      </c>
      <c r="AM15" s="99" t="e">
        <f>IF(Calificaciones!#REF!="","",Calificaciones!#REF!)</f>
        <v>#REF!</v>
      </c>
      <c r="AN15" s="99" t="e">
        <f>IF(Calificaciones!#REF!="","",Calificaciones!#REF!)</f>
        <v>#REF!</v>
      </c>
      <c r="AO15" s="99" t="e">
        <f>IF(Calificaciones!#REF!="","",Calificaciones!#REF!)</f>
        <v>#REF!</v>
      </c>
      <c r="AP15" s="99">
        <f>IF(Calificaciones!AM22="","",Calificaciones!AM22)</f>
        <v>2.8799999999999999</v>
      </c>
      <c r="AQ15" s="99">
        <f>IF(Calificaciones!AO22="","",Calificaciones!AO22)</f>
        <v>2.8799999999999999</v>
      </c>
      <c r="AR15" s="99" t="str">
        <f>IF(Calificaciones!AP22="","",Calificaciones!AP22)</f>
        <v>BAJO</v>
      </c>
      <c r="AS15" s="99" t="str">
        <f>IF(Calificaciones!AN22="","",Calificaciones!AN22)</f>
        <v/>
      </c>
      <c r="AT15">
        <f>IF(Calificaciones!AQ22="","",Calificaciones!AQ22)</f>
        <v>0</v>
      </c>
      <c r="AU15" t="e">
        <f>IF(#REF!="","",#REF!)</f>
        <v>#REF!</v>
      </c>
      <c r="AV15" t="e">
        <f>IF(#REF!="","",#REF!)</f>
        <v>#REF!</v>
      </c>
      <c r="AW15" t="e">
        <f>IF(#REF!="","",#REF!)</f>
        <v>#REF!</v>
      </c>
      <c r="AX15" t="e">
        <f>IF(#REF!="","",#REF!)</f>
        <v>#REF!</v>
      </c>
      <c r="AY15" t="e">
        <f>IF(#REF!="","",#REF!)</f>
        <v>#REF!</v>
      </c>
      <c r="AZ15" t="e">
        <f>IF(#REF!="","",#REF!)</f>
        <v>#REF!</v>
      </c>
      <c r="BA15" t="e">
        <f>IF(#REF!="","",#REF!)</f>
        <v>#REF!</v>
      </c>
      <c r="BB15" t="e">
        <f>IF(#REF!="","",#REF!)</f>
        <v>#REF!</v>
      </c>
      <c r="BC15" t="e">
        <f>IF(#REF!="","",#REF!)</f>
        <v>#REF!</v>
      </c>
      <c r="BD15" t="e">
        <f>IF(#REF!="","",#REF!)</f>
        <v>#REF!</v>
      </c>
    </row>
    <row r="16">
      <c r="A16" t="str">
        <f>IF(Lista!A16="","",Lista!A16)</f>
        <v>0001814014</v>
      </c>
      <c r="B16" s="99">
        <f>IF(Calificaciones!C23="","",Calificaciones!C23)</f>
        <v>3.1000000000000001</v>
      </c>
      <c r="C16" s="99" t="str">
        <f>IF(Calificaciones!D23="","",Calificaciones!D23)</f>
        <v/>
      </c>
      <c r="D16" s="99">
        <f>IF(Calificaciones!E23="","",Calificaciones!E23)</f>
        <v>3.1000000000000001</v>
      </c>
      <c r="E16" s="99">
        <f>IF(Calificaciones!F23="","",Calificaciones!F23)</f>
        <v>2.7999999999999998</v>
      </c>
      <c r="F16" s="99">
        <f>IF(Calificaciones!G23="","",Calificaciones!G23)</f>
        <v>1.3</v>
      </c>
      <c r="G16" s="99">
        <f>IF(Calificaciones!I23="","",Calificaciones!I23)</f>
        <v>4.4500000000000002</v>
      </c>
      <c r="H16" s="99">
        <f>IF(Calificaciones!J23="","",Calificaciones!J23)</f>
        <v>4.5</v>
      </c>
      <c r="I16" s="99">
        <f>IF(Calificaciones!K23="","",Calificaciones!K23)</f>
        <v>1.8999999999999999</v>
      </c>
      <c r="J16" s="99" t="str">
        <f>IF(Calificaciones!L23="","",Calificaciones!L23)</f>
        <v/>
      </c>
      <c r="K16" s="99" t="str">
        <f>IF(Calificaciones!M23="","",Calificaciones!M23)</f>
        <v/>
      </c>
      <c r="L16" s="99">
        <f>IF(Calificaciones!O23="","",Calificaciones!O23)</f>
        <v>3.5</v>
      </c>
      <c r="M16" s="99">
        <f>IF(Calificaciones!P23="","",Calificaciones!P23)</f>
        <v>4.4500000000000002</v>
      </c>
      <c r="N16" s="99">
        <f>IF(Calificaciones!Q23="","",Calificaciones!Q23)</f>
        <v>2.5</v>
      </c>
      <c r="O16" s="99">
        <f>IF(Calificaciones!R23="","",Calificaciones!R23)</f>
        <v>2.7000000000000002</v>
      </c>
      <c r="P16" s="99">
        <f>IF(Calificaciones!S23="","",Calificaciones!S23)</f>
        <v>3.1000000000000001</v>
      </c>
      <c r="Q16" s="99" t="str">
        <f>IF(Calificaciones!U23="","",Calificaciones!U23)</f>
        <v/>
      </c>
      <c r="R16" s="99" t="str">
        <f>IF(Calificaciones!V23="","",Calificaciones!V23)</f>
        <v/>
      </c>
      <c r="S16" s="99" t="str">
        <f>IF(Calificaciones!W23="","",Calificaciones!W23)</f>
        <v/>
      </c>
      <c r="T16" s="99" t="str">
        <f>IF(Calificaciones!X23="","",Calificaciones!X23)</f>
        <v/>
      </c>
      <c r="U16" s="99" t="str">
        <f>IF(Calificaciones!Y23="","",Calificaciones!Y23)</f>
        <v/>
      </c>
      <c r="V16" s="99" t="str">
        <f>IF(Calificaciones!AA23="","",Calificaciones!AA23)</f>
        <v/>
      </c>
      <c r="W16" s="99" t="str">
        <f>IF(Calificaciones!AB23="","",Calificaciones!AB23)</f>
        <v/>
      </c>
      <c r="X16" s="99" t="str">
        <f>IF(Calificaciones!AC23="","",Calificaciones!AC23)</f>
        <v/>
      </c>
      <c r="Y16" s="99" t="str">
        <f>IF(Calificaciones!AD23="","",Calificaciones!AD23)</f>
        <v/>
      </c>
      <c r="Z16" s="99" t="str">
        <f>IF(Calificaciones!AE23="","",Calificaciones!AE23)</f>
        <v/>
      </c>
      <c r="AA16" s="99">
        <f>IF(Calificaciones!H23="","",Calificaciones!H23)</f>
        <v>2.6000000000000001</v>
      </c>
      <c r="AB16" s="99">
        <f>IF(Calificaciones!N23="","",Calificaciones!N23)</f>
        <v>3.6000000000000001</v>
      </c>
      <c r="AC16" s="99">
        <f>IF(Calificaciones!T23="","",Calificaciones!T23)</f>
        <v>3.2999999999999998</v>
      </c>
      <c r="AD16" s="99">
        <f>IF(Calificaciones!Z23="","",Calificaciones!Z23)</f>
        <v>1</v>
      </c>
      <c r="AE16" s="99">
        <f>IF(Calificaciones!AF23="","",Calificaciones!AF23)</f>
        <v>1</v>
      </c>
      <c r="AF16" s="99" t="e">
        <f>IF(Calificaciones!#REF!="","",Calificaciones!#REF!)</f>
        <v>#REF!</v>
      </c>
      <c r="AG16" s="99" t="e">
        <f>IF(Calificaciones!#REF!="","",Calificaciones!#REF!)</f>
        <v>#REF!</v>
      </c>
      <c r="AH16" s="99" t="e">
        <f>IF(Calificaciones!#REF!="","",Calificaciones!#REF!)</f>
        <v>#REF!</v>
      </c>
      <c r="AI16" s="99" t="e">
        <f>IF(Calificaciones!#REF!="","",Calificaciones!#REF!)</f>
        <v>#REF!</v>
      </c>
      <c r="AJ16" s="99" t="e">
        <f>IF(Calificaciones!#REF!="","",Calificaciones!#REF!)</f>
        <v>#REF!</v>
      </c>
      <c r="AK16" s="99" t="e">
        <f>IF(Calificaciones!#REF!="","",Calificaciones!#REF!)</f>
        <v>#REF!</v>
      </c>
      <c r="AL16" s="99" t="e">
        <f>IF(Calificaciones!#REF!="","",Calificaciones!#REF!)</f>
        <v>#REF!</v>
      </c>
      <c r="AM16" s="99" t="e">
        <f>IF(Calificaciones!#REF!="","",Calificaciones!#REF!)</f>
        <v>#REF!</v>
      </c>
      <c r="AN16" s="99" t="e">
        <f>IF(Calificaciones!#REF!="","",Calificaciones!#REF!)</f>
        <v>#REF!</v>
      </c>
      <c r="AO16" s="99" t="e">
        <f>IF(Calificaciones!#REF!="","",Calificaciones!#REF!)</f>
        <v>#REF!</v>
      </c>
      <c r="AP16" s="99">
        <f>IF(Calificaciones!AM23="","",Calificaciones!AM23)</f>
        <v>2.9399999999999999</v>
      </c>
      <c r="AQ16" s="99">
        <f>IF(Calificaciones!AO23="","",Calificaciones!AO23)</f>
        <v>2.9399999999999999</v>
      </c>
      <c r="AR16" s="99" t="str">
        <f>IF(Calificaciones!AP23="","",Calificaciones!AP23)</f>
        <v>BAJO</v>
      </c>
      <c r="AS16" s="99" t="str">
        <f>IF(Calificaciones!AN23="","",Calificaciones!AN23)</f>
        <v/>
      </c>
      <c r="AT16">
        <f>IF(Calificaciones!AQ23="","",Calificaciones!AQ23)</f>
        <v>0</v>
      </c>
      <c r="AU16" t="e">
        <f>IF(#REF!="","",#REF!)</f>
        <v>#REF!</v>
      </c>
      <c r="AV16" t="e">
        <f>IF(#REF!="","",#REF!)</f>
        <v>#REF!</v>
      </c>
      <c r="AW16" t="e">
        <f>IF(#REF!="","",#REF!)</f>
        <v>#REF!</v>
      </c>
      <c r="AX16" t="e">
        <f>IF(#REF!="","",#REF!)</f>
        <v>#REF!</v>
      </c>
      <c r="AY16" t="e">
        <f>IF(#REF!="","",#REF!)</f>
        <v>#REF!</v>
      </c>
      <c r="AZ16" t="e">
        <f>IF(#REF!="","",#REF!)</f>
        <v>#REF!</v>
      </c>
      <c r="BA16" t="e">
        <f>IF(#REF!="","",#REF!)</f>
        <v>#REF!</v>
      </c>
      <c r="BB16" t="e">
        <f>IF(#REF!="","",#REF!)</f>
        <v>#REF!</v>
      </c>
      <c r="BC16" t="e">
        <f>IF(#REF!="","",#REF!)</f>
        <v>#REF!</v>
      </c>
      <c r="BD16" t="e">
        <f>IF(#REF!="","",#REF!)</f>
        <v>#REF!</v>
      </c>
    </row>
    <row r="17">
      <c r="A17" t="str">
        <f>IF(Lista!A17="","",Lista!A17)</f>
        <v>0001804783</v>
      </c>
      <c r="B17" s="99">
        <f>IF(Calificaciones!C24="","",Calificaciones!C24)</f>
        <v>4.5</v>
      </c>
      <c r="C17" s="99" t="str">
        <f>IF(Calificaciones!D24="","",Calificaciones!D24)</f>
        <v/>
      </c>
      <c r="D17" s="99">
        <f>IF(Calificaciones!E24="","",Calificaciones!E24)</f>
        <v>5</v>
      </c>
      <c r="E17" s="99">
        <f>IF(Calificaciones!F24="","",Calificaciones!F24)</f>
        <v>2.7000000000000002</v>
      </c>
      <c r="F17" s="99">
        <f>IF(Calificaciones!G24="","",Calificaciones!G24)</f>
        <v>1.3</v>
      </c>
      <c r="G17" s="99">
        <f>IF(Calificaciones!I24="","",Calificaciones!I24)</f>
        <v>4.5</v>
      </c>
      <c r="H17" s="99">
        <f>IF(Calificaciones!J24="","",Calificaciones!J24)</f>
        <v>4.5</v>
      </c>
      <c r="I17" s="99">
        <f>IF(Calificaciones!K24="","",Calificaciones!K24)</f>
        <v>1.8999999999999999</v>
      </c>
      <c r="J17" s="99" t="str">
        <f>IF(Calificaciones!L24="","",Calificaciones!L24)</f>
        <v/>
      </c>
      <c r="K17" s="99" t="str">
        <f>IF(Calificaciones!M24="","",Calificaciones!M24)</f>
        <v/>
      </c>
      <c r="L17" s="99">
        <f>IF(Calificaciones!O24="","",Calificaciones!O24)</f>
        <v>3.5</v>
      </c>
      <c r="M17" s="99">
        <f>IF(Calificaciones!P24="","",Calificaciones!P24)</f>
        <v>4.5</v>
      </c>
      <c r="N17" s="99">
        <f>IF(Calificaciones!Q24="","",Calificaciones!Q24)</f>
        <v>4.5</v>
      </c>
      <c r="O17" s="99">
        <f>IF(Calificaciones!R24="","",Calificaciones!R24)</f>
        <v>2.7000000000000002</v>
      </c>
      <c r="P17" s="99">
        <f>IF(Calificaciones!S24="","",Calificaciones!S24)</f>
        <v>4.0999999999999996</v>
      </c>
      <c r="Q17" s="99" t="str">
        <f>IF(Calificaciones!U24="","",Calificaciones!U24)</f>
        <v/>
      </c>
      <c r="R17" s="99" t="str">
        <f>IF(Calificaciones!V24="","",Calificaciones!V24)</f>
        <v/>
      </c>
      <c r="S17" s="99" t="str">
        <f>IF(Calificaciones!W24="","",Calificaciones!W24)</f>
        <v/>
      </c>
      <c r="T17" s="99" t="str">
        <f>IF(Calificaciones!X24="","",Calificaciones!X24)</f>
        <v/>
      </c>
      <c r="U17" s="99" t="str">
        <f>IF(Calificaciones!Y24="","",Calificaciones!Y24)</f>
        <v/>
      </c>
      <c r="V17" s="99" t="str">
        <f>IF(Calificaciones!AA24="","",Calificaciones!AA24)</f>
        <v/>
      </c>
      <c r="W17" s="99" t="str">
        <f>IF(Calificaciones!AB24="","",Calificaciones!AB24)</f>
        <v/>
      </c>
      <c r="X17" s="99" t="str">
        <f>IF(Calificaciones!AC24="","",Calificaciones!AC24)</f>
        <v/>
      </c>
      <c r="Y17" s="99" t="str">
        <f>IF(Calificaciones!AD24="","",Calificaciones!AD24)</f>
        <v/>
      </c>
      <c r="Z17" s="99" t="str">
        <f>IF(Calificaciones!AE24="","",Calificaciones!AE24)</f>
        <v/>
      </c>
      <c r="AA17" s="99">
        <f>IF(Calificaciones!H24="","",Calificaciones!H24)</f>
        <v>3.3999999999999999</v>
      </c>
      <c r="AB17" s="99">
        <f>IF(Calificaciones!N24="","",Calificaciones!N24)</f>
        <v>3.6000000000000001</v>
      </c>
      <c r="AC17" s="99">
        <f>IF(Calificaciones!T24="","",Calificaciones!T24)</f>
        <v>3.8999999999999999</v>
      </c>
      <c r="AD17" s="99">
        <f>IF(Calificaciones!Z24="","",Calificaciones!Z24)</f>
        <v>1</v>
      </c>
      <c r="AE17" s="99">
        <f>IF(Calificaciones!AF24="","",Calificaciones!AF24)</f>
        <v>1</v>
      </c>
      <c r="AF17" s="99" t="e">
        <f>IF(Calificaciones!#REF!="","",Calificaciones!#REF!)</f>
        <v>#REF!</v>
      </c>
      <c r="AG17" s="99" t="e">
        <f>IF(Calificaciones!#REF!="","",Calificaciones!#REF!)</f>
        <v>#REF!</v>
      </c>
      <c r="AH17" s="99" t="e">
        <f>IF(Calificaciones!#REF!="","",Calificaciones!#REF!)</f>
        <v>#REF!</v>
      </c>
      <c r="AI17" s="99" t="e">
        <f>IF(Calificaciones!#REF!="","",Calificaciones!#REF!)</f>
        <v>#REF!</v>
      </c>
      <c r="AJ17" s="99" t="e">
        <f>IF(Calificaciones!#REF!="","",Calificaciones!#REF!)</f>
        <v>#REF!</v>
      </c>
      <c r="AK17" s="99" t="e">
        <f>IF(Calificaciones!#REF!="","",Calificaciones!#REF!)</f>
        <v>#REF!</v>
      </c>
      <c r="AL17" s="99" t="e">
        <f>IF(Calificaciones!#REF!="","",Calificaciones!#REF!)</f>
        <v>#REF!</v>
      </c>
      <c r="AM17" s="99" t="e">
        <f>IF(Calificaciones!#REF!="","",Calificaciones!#REF!)</f>
        <v>#REF!</v>
      </c>
      <c r="AN17" s="99" t="e">
        <f>IF(Calificaciones!#REF!="","",Calificaciones!#REF!)</f>
        <v>#REF!</v>
      </c>
      <c r="AO17" s="99" t="e">
        <f>IF(Calificaciones!#REF!="","",Calificaciones!#REF!)</f>
        <v>#REF!</v>
      </c>
      <c r="AP17" s="99">
        <f>IF(Calificaciones!AM24="","",Calificaciones!AM24)</f>
        <v>3.54</v>
      </c>
      <c r="AQ17" s="99">
        <f>IF(Calificaciones!AO24="","",Calificaciones!AO24)</f>
        <v>3.54</v>
      </c>
      <c r="AR17" s="99" t="str">
        <f>IF(Calificaciones!AP24="","",Calificaciones!AP24)</f>
        <v>BASICO</v>
      </c>
      <c r="AS17" s="99" t="str">
        <f>IF(Calificaciones!AN24="","",Calificaciones!AN24)</f>
        <v/>
      </c>
      <c r="AT17">
        <f>IF(Calificaciones!AQ24="","",Calificaciones!AQ24)</f>
        <v>0</v>
      </c>
      <c r="AU17" t="e">
        <f>IF(#REF!="","",#REF!)</f>
        <v>#REF!</v>
      </c>
      <c r="AV17" t="e">
        <f>IF(#REF!="","",#REF!)</f>
        <v>#REF!</v>
      </c>
      <c r="AW17" t="e">
        <f>IF(#REF!="","",#REF!)</f>
        <v>#REF!</v>
      </c>
      <c r="AX17" t="e">
        <f>IF(#REF!="","",#REF!)</f>
        <v>#REF!</v>
      </c>
      <c r="AY17" t="e">
        <f>IF(#REF!="","",#REF!)</f>
        <v>#REF!</v>
      </c>
      <c r="AZ17" t="e">
        <f>IF(#REF!="","",#REF!)</f>
        <v>#REF!</v>
      </c>
      <c r="BA17" t="e">
        <f>IF(#REF!="","",#REF!)</f>
        <v>#REF!</v>
      </c>
      <c r="BB17" t="e">
        <f>IF(#REF!="","",#REF!)</f>
        <v>#REF!</v>
      </c>
      <c r="BC17" t="e">
        <f>IF(#REF!="","",#REF!)</f>
        <v>#REF!</v>
      </c>
      <c r="BD17" t="e">
        <f>IF(#REF!="","",#REF!)</f>
        <v>#REF!</v>
      </c>
    </row>
    <row r="18">
      <c r="A18" t="str">
        <f>IF(Lista!A18="","",Lista!A18)</f>
        <v>0001817363</v>
      </c>
      <c r="B18" s="99">
        <f>IF(Calificaciones!C25="","",Calificaciones!C25)</f>
        <v>4</v>
      </c>
      <c r="C18" s="99" t="str">
        <f>IF(Calificaciones!D25="","",Calificaciones!D25)</f>
        <v/>
      </c>
      <c r="D18" s="99">
        <f>IF(Calificaciones!E25="","",Calificaciones!E25)</f>
        <v>4</v>
      </c>
      <c r="E18" s="99">
        <f>IF(Calificaciones!F25="","",Calificaciones!F25)</f>
        <v>2.7999999999999998</v>
      </c>
      <c r="F18" s="99">
        <f>IF(Calificaciones!G25="","",Calificaciones!G25)</f>
        <v>1.3</v>
      </c>
      <c r="G18" s="99">
        <f>IF(Calificaciones!I25="","",Calificaciones!I25)</f>
        <v>4.4000000000000004</v>
      </c>
      <c r="H18" s="99">
        <f>IF(Calificaciones!J25="","",Calificaciones!J25)</f>
        <v>4.5</v>
      </c>
      <c r="I18" s="99">
        <f>IF(Calificaciones!K25="","",Calificaciones!K25)</f>
        <v>1.8999999999999999</v>
      </c>
      <c r="J18" s="99" t="str">
        <f>IF(Calificaciones!L25="","",Calificaciones!L25)</f>
        <v/>
      </c>
      <c r="K18" s="99" t="str">
        <f>IF(Calificaciones!M25="","",Calificaciones!M25)</f>
        <v/>
      </c>
      <c r="L18" s="99">
        <f>IF(Calificaciones!O25="","",Calificaciones!O25)</f>
        <v>3.5</v>
      </c>
      <c r="M18" s="99">
        <f>IF(Calificaciones!P25="","",Calificaciones!P25)</f>
        <v>4.4000000000000004</v>
      </c>
      <c r="N18" s="99">
        <f>IF(Calificaciones!Q25="","",Calificaciones!Q25)</f>
        <v>4.5</v>
      </c>
      <c r="O18" s="99">
        <f>IF(Calificaciones!R25="","",Calificaciones!R25)</f>
        <v>3.6000000000000001</v>
      </c>
      <c r="P18" s="99">
        <f>IF(Calificaciones!S25="","",Calificaciones!S25)</f>
        <v>3.8999999999999999</v>
      </c>
      <c r="Q18" s="99" t="str">
        <f>IF(Calificaciones!U25="","",Calificaciones!U25)</f>
        <v/>
      </c>
      <c r="R18" s="99" t="str">
        <f>IF(Calificaciones!V25="","",Calificaciones!V25)</f>
        <v/>
      </c>
      <c r="S18" s="99" t="str">
        <f>IF(Calificaciones!W25="","",Calificaciones!W25)</f>
        <v/>
      </c>
      <c r="T18" s="99" t="str">
        <f>IF(Calificaciones!X25="","",Calificaciones!X25)</f>
        <v/>
      </c>
      <c r="U18" s="99" t="str">
        <f>IF(Calificaciones!Y25="","",Calificaciones!Y25)</f>
        <v/>
      </c>
      <c r="V18" s="99" t="str">
        <f>IF(Calificaciones!AA25="","",Calificaciones!AA25)</f>
        <v/>
      </c>
      <c r="W18" s="99" t="str">
        <f>IF(Calificaciones!AB25="","",Calificaciones!AB25)</f>
        <v/>
      </c>
      <c r="X18" s="99" t="str">
        <f>IF(Calificaciones!AC25="","",Calificaciones!AC25)</f>
        <v/>
      </c>
      <c r="Y18" s="99" t="str">
        <f>IF(Calificaciones!AD25="","",Calificaciones!AD25)</f>
        <v/>
      </c>
      <c r="Z18" s="99" t="str">
        <f>IF(Calificaciones!AE25="","",Calificaciones!AE25)</f>
        <v/>
      </c>
      <c r="AA18" s="99">
        <f>IF(Calificaciones!H25="","",Calificaciones!H25)</f>
        <v>3</v>
      </c>
      <c r="AB18" s="99">
        <f>IF(Calificaciones!N25="","",Calificaciones!N25)</f>
        <v>3.6000000000000001</v>
      </c>
      <c r="AC18" s="99">
        <f>IF(Calificaciones!T25="","",Calificaciones!T25)</f>
        <v>4</v>
      </c>
      <c r="AD18" s="99">
        <f>IF(Calificaciones!Z25="","",Calificaciones!Z25)</f>
        <v>1</v>
      </c>
      <c r="AE18" s="99">
        <f>IF(Calificaciones!AF25="","",Calificaciones!AF25)</f>
        <v>1</v>
      </c>
      <c r="AF18" s="99" t="e">
        <f>IF(Calificaciones!#REF!="","",Calificaciones!#REF!)</f>
        <v>#REF!</v>
      </c>
      <c r="AG18" s="99" t="e">
        <f>IF(Calificaciones!#REF!="","",Calificaciones!#REF!)</f>
        <v>#REF!</v>
      </c>
      <c r="AH18" s="99" t="e">
        <f>IF(Calificaciones!#REF!="","",Calificaciones!#REF!)</f>
        <v>#REF!</v>
      </c>
      <c r="AI18" s="99" t="e">
        <f>IF(Calificaciones!#REF!="","",Calificaciones!#REF!)</f>
        <v>#REF!</v>
      </c>
      <c r="AJ18" s="99" t="e">
        <f>IF(Calificaciones!#REF!="","",Calificaciones!#REF!)</f>
        <v>#REF!</v>
      </c>
      <c r="AK18" s="99" t="e">
        <f>IF(Calificaciones!#REF!="","",Calificaciones!#REF!)</f>
        <v>#REF!</v>
      </c>
      <c r="AL18" s="99" t="e">
        <f>IF(Calificaciones!#REF!="","",Calificaciones!#REF!)</f>
        <v>#REF!</v>
      </c>
      <c r="AM18" s="99" t="e">
        <f>IF(Calificaciones!#REF!="","",Calificaciones!#REF!)</f>
        <v>#REF!</v>
      </c>
      <c r="AN18" s="99" t="e">
        <f>IF(Calificaciones!#REF!="","",Calificaciones!#REF!)</f>
        <v>#REF!</v>
      </c>
      <c r="AO18" s="99" t="e">
        <f>IF(Calificaciones!#REF!="","",Calificaciones!#REF!)</f>
        <v>#REF!</v>
      </c>
      <c r="AP18" s="99">
        <f>IF(Calificaciones!AM25="","",Calificaciones!AM25)</f>
        <v>3.3199999999999998</v>
      </c>
      <c r="AQ18" s="99">
        <f>IF(Calificaciones!AO25="","",Calificaciones!AO25)</f>
        <v>3.3199999999999998</v>
      </c>
      <c r="AR18" s="99" t="str">
        <f>IF(Calificaciones!AP25="","",Calificaciones!AP25)</f>
        <v>BASICO</v>
      </c>
      <c r="AS18" s="99" t="str">
        <f>IF(Calificaciones!AN25="","",Calificaciones!AN25)</f>
        <v/>
      </c>
      <c r="AT18">
        <f>IF(Calificaciones!AQ25="","",Calificaciones!AQ25)</f>
        <v>0</v>
      </c>
      <c r="AU18" t="e">
        <f>IF(#REF!="","",#REF!)</f>
        <v>#REF!</v>
      </c>
      <c r="AV18" t="e">
        <f>IF(#REF!="","",#REF!)</f>
        <v>#REF!</v>
      </c>
      <c r="AW18" t="e">
        <f>IF(#REF!="","",#REF!)</f>
        <v>#REF!</v>
      </c>
      <c r="AX18" t="e">
        <f>IF(#REF!="","",#REF!)</f>
        <v>#REF!</v>
      </c>
      <c r="AY18" t="e">
        <f>IF(#REF!="","",#REF!)</f>
        <v>#REF!</v>
      </c>
      <c r="AZ18" t="e">
        <f>IF(#REF!="","",#REF!)</f>
        <v>#REF!</v>
      </c>
      <c r="BA18" t="e">
        <f>IF(#REF!="","",#REF!)</f>
        <v>#REF!</v>
      </c>
      <c r="BB18" t="e">
        <f>IF(#REF!="","",#REF!)</f>
        <v>#REF!</v>
      </c>
      <c r="BC18" t="e">
        <f>IF(#REF!="","",#REF!)</f>
        <v>#REF!</v>
      </c>
      <c r="BD18" t="e">
        <f>IF(#REF!="","",#REF!)</f>
        <v>#REF!</v>
      </c>
    </row>
    <row r="19">
      <c r="A19" t="str">
        <f>IF(Lista!A19="","",Lista!A19)</f>
        <v>0001817098</v>
      </c>
      <c r="B19" s="99">
        <f>IF(Calificaciones!C26="","",Calificaciones!C26)</f>
        <v>4.2000000000000002</v>
      </c>
      <c r="C19" s="99" t="str">
        <f>IF(Calificaciones!D26="","",Calificaciones!D26)</f>
        <v/>
      </c>
      <c r="D19" s="99">
        <f>IF(Calificaciones!E26="","",Calificaciones!E26)</f>
        <v>4.2000000000000002</v>
      </c>
      <c r="E19" s="99">
        <f>IF(Calificaciones!F26="","",Calificaciones!F26)</f>
        <v>2.7999999999999998</v>
      </c>
      <c r="F19" s="99">
        <f>IF(Calificaciones!G26="","",Calificaciones!G26)</f>
        <v>1.3</v>
      </c>
      <c r="G19" s="99">
        <f>IF(Calificaciones!I26="","",Calificaciones!I26)</f>
        <v>2.7999999999999998</v>
      </c>
      <c r="H19" s="99">
        <f>IF(Calificaciones!J26="","",Calificaciones!J26)</f>
        <v>4.5</v>
      </c>
      <c r="I19" s="99">
        <f>IF(Calificaciones!K26="","",Calificaciones!K26)</f>
        <v>1.8999999999999999</v>
      </c>
      <c r="J19" s="99" t="str">
        <f>IF(Calificaciones!L26="","",Calificaciones!L26)</f>
        <v/>
      </c>
      <c r="K19" s="99" t="str">
        <f>IF(Calificaciones!M26="","",Calificaciones!M26)</f>
        <v/>
      </c>
      <c r="L19" s="99">
        <f>IF(Calificaciones!O26="","",Calificaciones!O26)</f>
        <v>3.5</v>
      </c>
      <c r="M19" s="99">
        <f>IF(Calificaciones!P26="","",Calificaciones!P26)</f>
        <v>2.7999999999999998</v>
      </c>
      <c r="N19" s="99">
        <f>IF(Calificaciones!Q26="","",Calificaciones!Q26)</f>
        <v>4.5</v>
      </c>
      <c r="O19" s="99">
        <f>IF(Calificaciones!R26="","",Calificaciones!R26)</f>
        <v>2.7000000000000002</v>
      </c>
      <c r="P19" s="99">
        <f>IF(Calificaciones!S26="","",Calificaciones!S26)</f>
        <v>4.0999999999999996</v>
      </c>
      <c r="Q19" s="99" t="str">
        <f>IF(Calificaciones!U26="","",Calificaciones!U26)</f>
        <v/>
      </c>
      <c r="R19" s="99" t="str">
        <f>IF(Calificaciones!V26="","",Calificaciones!V26)</f>
        <v/>
      </c>
      <c r="S19" s="99" t="str">
        <f>IF(Calificaciones!W26="","",Calificaciones!W26)</f>
        <v/>
      </c>
      <c r="T19" s="99" t="str">
        <f>IF(Calificaciones!X26="","",Calificaciones!X26)</f>
        <v/>
      </c>
      <c r="U19" s="99" t="str">
        <f>IF(Calificaciones!Y26="","",Calificaciones!Y26)</f>
        <v/>
      </c>
      <c r="V19" s="99" t="str">
        <f>IF(Calificaciones!AA26="","",Calificaciones!AA26)</f>
        <v/>
      </c>
      <c r="W19" s="99" t="str">
        <f>IF(Calificaciones!AB26="","",Calificaciones!AB26)</f>
        <v/>
      </c>
      <c r="X19" s="99" t="str">
        <f>IF(Calificaciones!AC26="","",Calificaciones!AC26)</f>
        <v/>
      </c>
      <c r="Y19" s="99" t="str">
        <f>IF(Calificaciones!AD26="","",Calificaciones!AD26)</f>
        <v/>
      </c>
      <c r="Z19" s="99" t="str">
        <f>IF(Calificaciones!AE26="","",Calificaciones!AE26)</f>
        <v/>
      </c>
      <c r="AA19" s="99">
        <f>IF(Calificaciones!H26="","",Calificaciones!H26)</f>
        <v>3.1000000000000001</v>
      </c>
      <c r="AB19" s="99">
        <f>IF(Calificaciones!N26="","",Calificaciones!N26)</f>
        <v>3.1000000000000001</v>
      </c>
      <c r="AC19" s="99">
        <f>IF(Calificaciones!T26="","",Calificaciones!T26)</f>
        <v>3.5</v>
      </c>
      <c r="AD19" s="99">
        <f>IF(Calificaciones!Z26="","",Calificaciones!Z26)</f>
        <v>1</v>
      </c>
      <c r="AE19" s="99">
        <f>IF(Calificaciones!AF26="","",Calificaciones!AF26)</f>
        <v>1</v>
      </c>
      <c r="AF19" s="99" t="e">
        <f>IF(Calificaciones!#REF!="","",Calificaciones!#REF!)</f>
        <v>#REF!</v>
      </c>
      <c r="AG19" s="99" t="e">
        <f>IF(Calificaciones!#REF!="","",Calificaciones!#REF!)</f>
        <v>#REF!</v>
      </c>
      <c r="AH19" s="99" t="e">
        <f>IF(Calificaciones!#REF!="","",Calificaciones!#REF!)</f>
        <v>#REF!</v>
      </c>
      <c r="AI19" s="99" t="e">
        <f>IF(Calificaciones!#REF!="","",Calificaciones!#REF!)</f>
        <v>#REF!</v>
      </c>
      <c r="AJ19" s="99" t="e">
        <f>IF(Calificaciones!#REF!="","",Calificaciones!#REF!)</f>
        <v>#REF!</v>
      </c>
      <c r="AK19" s="99" t="e">
        <f>IF(Calificaciones!#REF!="","",Calificaciones!#REF!)</f>
        <v>#REF!</v>
      </c>
      <c r="AL19" s="99" t="e">
        <f>IF(Calificaciones!#REF!="","",Calificaciones!#REF!)</f>
        <v>#REF!</v>
      </c>
      <c r="AM19" s="99" t="e">
        <f>IF(Calificaciones!#REF!="","",Calificaciones!#REF!)</f>
        <v>#REF!</v>
      </c>
      <c r="AN19" s="99" t="e">
        <f>IF(Calificaciones!#REF!="","",Calificaciones!#REF!)</f>
        <v>#REF!</v>
      </c>
      <c r="AO19" s="99" t="e">
        <f>IF(Calificaciones!#REF!="","",Calificaciones!#REF!)</f>
        <v>#REF!</v>
      </c>
      <c r="AP19" s="99">
        <f>IF(Calificaciones!AM26="","",Calificaciones!AM26)</f>
        <v>3.1800000000000002</v>
      </c>
      <c r="AQ19" s="99">
        <f>IF(Calificaciones!AO26="","",Calificaciones!AO26)</f>
        <v>3.1800000000000002</v>
      </c>
      <c r="AR19" s="99" t="str">
        <f>IF(Calificaciones!AP26="","",Calificaciones!AP26)</f>
        <v>BASICO</v>
      </c>
      <c r="AS19" s="99" t="str">
        <f>IF(Calificaciones!AN26="","",Calificaciones!AN26)</f>
        <v/>
      </c>
      <c r="AT19">
        <f>IF(Calificaciones!AQ26="","",Calificaciones!AQ26)</f>
        <v>0</v>
      </c>
      <c r="AU19" t="e">
        <f>IF(#REF!="","",#REF!)</f>
        <v>#REF!</v>
      </c>
      <c r="AV19" t="e">
        <f>IF(#REF!="","",#REF!)</f>
        <v>#REF!</v>
      </c>
      <c r="AW19" t="e">
        <f>IF(#REF!="","",#REF!)</f>
        <v>#REF!</v>
      </c>
      <c r="AX19" t="e">
        <f>IF(#REF!="","",#REF!)</f>
        <v>#REF!</v>
      </c>
      <c r="AY19" t="e">
        <f>IF(#REF!="","",#REF!)</f>
        <v>#REF!</v>
      </c>
      <c r="AZ19" t="e">
        <f>IF(#REF!="","",#REF!)</f>
        <v>#REF!</v>
      </c>
      <c r="BA19" t="e">
        <f>IF(#REF!="","",#REF!)</f>
        <v>#REF!</v>
      </c>
      <c r="BB19" t="e">
        <f>IF(#REF!="","",#REF!)</f>
        <v>#REF!</v>
      </c>
      <c r="BC19" t="e">
        <f>IF(#REF!="","",#REF!)</f>
        <v>#REF!</v>
      </c>
      <c r="BD19" t="e">
        <f>IF(#REF!="","",#REF!)</f>
        <v>#REF!</v>
      </c>
    </row>
    <row r="20">
      <c r="A20" t="str">
        <f>IF(Lista!A20="","",Lista!A20)</f>
        <v>0001813457</v>
      </c>
      <c r="B20" s="99">
        <f>IF(Calificaciones!C27="","",Calificaciones!C27)</f>
        <v>4</v>
      </c>
      <c r="C20" s="99" t="str">
        <f>IF(Calificaciones!D27="","",Calificaciones!D27)</f>
        <v/>
      </c>
      <c r="D20" s="99">
        <f>IF(Calificaciones!E27="","",Calificaciones!E27)</f>
        <v>4</v>
      </c>
      <c r="E20" s="99">
        <f>IF(Calificaciones!F27="","",Calificaciones!F27)</f>
        <v>2.7000000000000002</v>
      </c>
      <c r="F20" s="99">
        <f>IF(Calificaciones!G27="","",Calificaciones!G27)</f>
        <v>1.3</v>
      </c>
      <c r="G20" s="99">
        <f>IF(Calificaciones!I27="","",Calificaciones!I27)</f>
        <v>4.5</v>
      </c>
      <c r="H20" s="99">
        <f>IF(Calificaciones!J27="","",Calificaciones!J27)</f>
        <v>2.5</v>
      </c>
      <c r="I20" s="99">
        <f>IF(Calificaciones!K27="","",Calificaciones!K27)</f>
        <v>1.8999999999999999</v>
      </c>
      <c r="J20" s="99" t="str">
        <f>IF(Calificaciones!L27="","",Calificaciones!L27)</f>
        <v/>
      </c>
      <c r="K20" s="99" t="str">
        <f>IF(Calificaciones!M27="","",Calificaciones!M27)</f>
        <v/>
      </c>
      <c r="L20" s="99">
        <f>IF(Calificaciones!O27="","",Calificaciones!O27)</f>
        <v>3.5</v>
      </c>
      <c r="M20" s="99">
        <f>IF(Calificaciones!P27="","",Calificaciones!P27)</f>
        <v>4.5</v>
      </c>
      <c r="N20" s="99">
        <f>IF(Calificaciones!Q27="","",Calificaciones!Q27)</f>
        <v>2.5</v>
      </c>
      <c r="O20" s="99">
        <f>IF(Calificaciones!R27="","",Calificaciones!R27)</f>
        <v>2.7000000000000002</v>
      </c>
      <c r="P20" s="99">
        <f>IF(Calificaciones!S27="","",Calificaciones!S27)</f>
        <v>4.5</v>
      </c>
      <c r="Q20" s="99" t="str">
        <f>IF(Calificaciones!U27="","",Calificaciones!U27)</f>
        <v/>
      </c>
      <c r="R20" s="99" t="str">
        <f>IF(Calificaciones!V27="","",Calificaciones!V27)</f>
        <v/>
      </c>
      <c r="S20" s="99" t="str">
        <f>IF(Calificaciones!W27="","",Calificaciones!W27)</f>
        <v/>
      </c>
      <c r="T20" s="99" t="str">
        <f>IF(Calificaciones!X27="","",Calificaciones!X27)</f>
        <v/>
      </c>
      <c r="U20" s="99" t="str">
        <f>IF(Calificaciones!Y27="","",Calificaciones!Y27)</f>
        <v/>
      </c>
      <c r="V20" s="99" t="str">
        <f>IF(Calificaciones!AA27="","",Calificaciones!AA27)</f>
        <v/>
      </c>
      <c r="W20" s="99" t="str">
        <f>IF(Calificaciones!AB27="","",Calificaciones!AB27)</f>
        <v/>
      </c>
      <c r="X20" s="99" t="str">
        <f>IF(Calificaciones!AC27="","",Calificaciones!AC27)</f>
        <v/>
      </c>
      <c r="Y20" s="99" t="str">
        <f>IF(Calificaciones!AD27="","",Calificaciones!AD27)</f>
        <v/>
      </c>
      <c r="Z20" s="99" t="str">
        <f>IF(Calificaciones!AE27="","",Calificaciones!AE27)</f>
        <v/>
      </c>
      <c r="AA20" s="99">
        <f>IF(Calificaciones!H27="","",Calificaciones!H27)</f>
        <v>3</v>
      </c>
      <c r="AB20" s="99">
        <f>IF(Calificaciones!N27="","",Calificaciones!N27)</f>
        <v>3</v>
      </c>
      <c r="AC20" s="99">
        <f>IF(Calificaciones!T27="","",Calificaciones!T27)</f>
        <v>3.5</v>
      </c>
      <c r="AD20" s="99">
        <f>IF(Calificaciones!Z27="","",Calificaciones!Z27)</f>
        <v>1</v>
      </c>
      <c r="AE20" s="99">
        <f>IF(Calificaciones!AF27="","",Calificaciones!AF27)</f>
        <v>1</v>
      </c>
      <c r="AF20" s="99" t="e">
        <f>IF(Calificaciones!#REF!="","",Calificaciones!#REF!)</f>
        <v>#REF!</v>
      </c>
      <c r="AG20" s="99" t="e">
        <f>IF(Calificaciones!#REF!="","",Calificaciones!#REF!)</f>
        <v>#REF!</v>
      </c>
      <c r="AH20" s="99" t="e">
        <f>IF(Calificaciones!#REF!="","",Calificaciones!#REF!)</f>
        <v>#REF!</v>
      </c>
      <c r="AI20" s="99" t="e">
        <f>IF(Calificaciones!#REF!="","",Calificaciones!#REF!)</f>
        <v>#REF!</v>
      </c>
      <c r="AJ20" s="99" t="e">
        <f>IF(Calificaciones!#REF!="","",Calificaciones!#REF!)</f>
        <v>#REF!</v>
      </c>
      <c r="AK20" s="99" t="e">
        <f>IF(Calificaciones!#REF!="","",Calificaciones!#REF!)</f>
        <v>#REF!</v>
      </c>
      <c r="AL20" s="99" t="e">
        <f>IF(Calificaciones!#REF!="","",Calificaciones!#REF!)</f>
        <v>#REF!</v>
      </c>
      <c r="AM20" s="99" t="e">
        <f>IF(Calificaciones!#REF!="","",Calificaciones!#REF!)</f>
        <v>#REF!</v>
      </c>
      <c r="AN20" s="99" t="e">
        <f>IF(Calificaciones!#REF!="","",Calificaciones!#REF!)</f>
        <v>#REF!</v>
      </c>
      <c r="AO20" s="99" t="e">
        <f>IF(Calificaciones!#REF!="","",Calificaciones!#REF!)</f>
        <v>#REF!</v>
      </c>
      <c r="AP20" s="99">
        <f>IF(Calificaciones!AM27="","",Calificaciones!AM27)</f>
        <v>3.1000000000000001</v>
      </c>
      <c r="AQ20" s="99">
        <f>IF(Calificaciones!AO27="","",Calificaciones!AO27)</f>
        <v>3.1000000000000001</v>
      </c>
      <c r="AR20" s="99" t="str">
        <f>IF(Calificaciones!AP27="","",Calificaciones!AP27)</f>
        <v>BASICO</v>
      </c>
      <c r="AS20" s="99" t="str">
        <f>IF(Calificaciones!AN27="","",Calificaciones!AN27)</f>
        <v/>
      </c>
      <c r="AT20">
        <f>IF(Calificaciones!AQ27="","",Calificaciones!AQ27)</f>
        <v>0</v>
      </c>
      <c r="AU20" t="e">
        <f>IF(#REF!="","",#REF!)</f>
        <v>#REF!</v>
      </c>
      <c r="AV20" t="e">
        <f>IF(#REF!="","",#REF!)</f>
        <v>#REF!</v>
      </c>
      <c r="AW20" t="e">
        <f>IF(#REF!="","",#REF!)</f>
        <v>#REF!</v>
      </c>
      <c r="AX20" t="e">
        <f>IF(#REF!="","",#REF!)</f>
        <v>#REF!</v>
      </c>
      <c r="AY20" t="e">
        <f>IF(#REF!="","",#REF!)</f>
        <v>#REF!</v>
      </c>
      <c r="AZ20" t="e">
        <f>IF(#REF!="","",#REF!)</f>
        <v>#REF!</v>
      </c>
      <c r="BA20" t="e">
        <f>IF(#REF!="","",#REF!)</f>
        <v>#REF!</v>
      </c>
      <c r="BB20" t="e">
        <f>IF(#REF!="","",#REF!)</f>
        <v>#REF!</v>
      </c>
      <c r="BC20" t="e">
        <f>IF(#REF!="","",#REF!)</f>
        <v>#REF!</v>
      </c>
      <c r="BD20" t="e">
        <f>IF(#REF!="","",#REF!)</f>
        <v>#REF!</v>
      </c>
    </row>
    <row r="21">
      <c r="A21" t="str">
        <f>IF(Lista!A21="","",Lista!A21)</f>
        <v>0001807070</v>
      </c>
      <c r="B21" s="99">
        <f>IF(Calificaciones!C28="","",Calificaciones!C28)</f>
        <v>3.5</v>
      </c>
      <c r="C21" s="99" t="str">
        <f>IF(Calificaciones!D28="","",Calificaciones!D28)</f>
        <v/>
      </c>
      <c r="D21" s="99">
        <f>IF(Calificaciones!E28="","",Calificaciones!E28)</f>
        <v>3.5</v>
      </c>
      <c r="E21" s="99">
        <f>IF(Calificaciones!F28="","",Calificaciones!F28)</f>
        <v>2.7000000000000002</v>
      </c>
      <c r="F21" s="99">
        <f>IF(Calificaciones!G28="","",Calificaciones!G28)</f>
        <v>1.3</v>
      </c>
      <c r="G21" s="99">
        <f>IF(Calificaciones!I28="","",Calificaciones!I28)</f>
        <v>3.2999999999999998</v>
      </c>
      <c r="H21" s="99">
        <f>IF(Calificaciones!J28="","",Calificaciones!J28)</f>
        <v>3.2999999999999998</v>
      </c>
      <c r="I21" s="99">
        <f>IF(Calificaciones!K28="","",Calificaciones!K28)</f>
        <v>1.8999999999999999</v>
      </c>
      <c r="J21" s="99" t="str">
        <f>IF(Calificaciones!L28="","",Calificaciones!L28)</f>
        <v/>
      </c>
      <c r="K21" s="99" t="str">
        <f>IF(Calificaciones!M28="","",Calificaciones!M28)</f>
        <v/>
      </c>
      <c r="L21" s="99">
        <f>IF(Calificaciones!O28="","",Calificaciones!O28)</f>
        <v>3.5</v>
      </c>
      <c r="M21" s="99">
        <f>IF(Calificaciones!P28="","",Calificaciones!P28)</f>
        <v>3.2999999999999998</v>
      </c>
      <c r="N21" s="99">
        <f>IF(Calificaciones!Q28="","",Calificaciones!Q28)</f>
        <v>3.2999999999999998</v>
      </c>
      <c r="O21" s="99">
        <f>IF(Calificaciones!R28="","",Calificaciones!R28)</f>
        <v>2.7999999999999998</v>
      </c>
      <c r="P21" s="99">
        <f>IF(Calificaciones!S28="","",Calificaciones!S28)</f>
        <v>2</v>
      </c>
      <c r="Q21" s="99" t="str">
        <f>IF(Calificaciones!U28="","",Calificaciones!U28)</f>
        <v/>
      </c>
      <c r="R21" s="99" t="str">
        <f>IF(Calificaciones!V28="","",Calificaciones!V28)</f>
        <v/>
      </c>
      <c r="S21" s="99" t="str">
        <f>IF(Calificaciones!W28="","",Calificaciones!W28)</f>
        <v/>
      </c>
      <c r="T21" s="99" t="str">
        <f>IF(Calificaciones!X28="","",Calificaciones!X28)</f>
        <v/>
      </c>
      <c r="U21" s="99" t="str">
        <f>IF(Calificaciones!Y28="","",Calificaciones!Y28)</f>
        <v/>
      </c>
      <c r="V21" s="99" t="str">
        <f>IF(Calificaciones!AA28="","",Calificaciones!AA28)</f>
        <v/>
      </c>
      <c r="W21" s="99" t="str">
        <f>IF(Calificaciones!AB28="","",Calificaciones!AB28)</f>
        <v/>
      </c>
      <c r="X21" s="99" t="str">
        <f>IF(Calificaciones!AC28="","",Calificaciones!AC28)</f>
        <v/>
      </c>
      <c r="Y21" s="99" t="str">
        <f>IF(Calificaciones!AD28="","",Calificaciones!AD28)</f>
        <v/>
      </c>
      <c r="Z21" s="99" t="str">
        <f>IF(Calificaciones!AE28="","",Calificaciones!AE28)</f>
        <v/>
      </c>
      <c r="AA21" s="99">
        <f>IF(Calificaciones!H28="","",Calificaciones!H28)</f>
        <v>2.7999999999999998</v>
      </c>
      <c r="AB21" s="99">
        <f>IF(Calificaciones!N28="","",Calificaciones!N28)</f>
        <v>2.7999999999999998</v>
      </c>
      <c r="AC21" s="99">
        <f>IF(Calificaciones!T28="","",Calificaciones!T28)</f>
        <v>3</v>
      </c>
      <c r="AD21" s="99">
        <f>IF(Calificaciones!Z28="","",Calificaciones!Z28)</f>
        <v>1</v>
      </c>
      <c r="AE21" s="99">
        <f>IF(Calificaciones!AF28="","",Calificaciones!AF28)</f>
        <v>1</v>
      </c>
      <c r="AF21" s="99" t="e">
        <f>IF(Calificaciones!#REF!="","",Calificaciones!#REF!)</f>
        <v>#REF!</v>
      </c>
      <c r="AG21" s="99" t="e">
        <f>IF(Calificaciones!#REF!="","",Calificaciones!#REF!)</f>
        <v>#REF!</v>
      </c>
      <c r="AH21" s="99" t="e">
        <f>IF(Calificaciones!#REF!="","",Calificaciones!#REF!)</f>
        <v>#REF!</v>
      </c>
      <c r="AI21" s="99" t="e">
        <f>IF(Calificaciones!#REF!="","",Calificaciones!#REF!)</f>
        <v>#REF!</v>
      </c>
      <c r="AJ21" s="99" t="e">
        <f>IF(Calificaciones!#REF!="","",Calificaciones!#REF!)</f>
        <v>#REF!</v>
      </c>
      <c r="AK21" s="99" t="e">
        <f>IF(Calificaciones!#REF!="","",Calificaciones!#REF!)</f>
        <v>#REF!</v>
      </c>
      <c r="AL21" s="99" t="e">
        <f>IF(Calificaciones!#REF!="","",Calificaciones!#REF!)</f>
        <v>#REF!</v>
      </c>
      <c r="AM21" s="99" t="e">
        <f>IF(Calificaciones!#REF!="","",Calificaciones!#REF!)</f>
        <v>#REF!</v>
      </c>
      <c r="AN21" s="99" t="e">
        <f>IF(Calificaciones!#REF!="","",Calificaciones!#REF!)</f>
        <v>#REF!</v>
      </c>
      <c r="AO21" s="99" t="e">
        <f>IF(Calificaciones!#REF!="","",Calificaciones!#REF!)</f>
        <v>#REF!</v>
      </c>
      <c r="AP21" s="99">
        <f>IF(Calificaciones!AM28="","",Calificaciones!AM28)</f>
        <v>2.8399999999999999</v>
      </c>
      <c r="AQ21" s="99">
        <f>IF(Calificaciones!AO28="","",Calificaciones!AO28)</f>
        <v>2.8399999999999999</v>
      </c>
      <c r="AR21" s="99" t="str">
        <f>IF(Calificaciones!AP28="","",Calificaciones!AP28)</f>
        <v>BAJO</v>
      </c>
      <c r="AS21" s="99" t="str">
        <f>IF(Calificaciones!AN28="","",Calificaciones!AN28)</f>
        <v/>
      </c>
      <c r="AT21">
        <f>IF(Calificaciones!AQ28="","",Calificaciones!AQ28)</f>
        <v>0</v>
      </c>
      <c r="AU21" t="e">
        <f>IF(#REF!="","",#REF!)</f>
        <v>#REF!</v>
      </c>
      <c r="AV21" t="e">
        <f>IF(#REF!="","",#REF!)</f>
        <v>#REF!</v>
      </c>
      <c r="AW21" t="e">
        <f>IF(#REF!="","",#REF!)</f>
        <v>#REF!</v>
      </c>
      <c r="AX21" t="e">
        <f>IF(#REF!="","",#REF!)</f>
        <v>#REF!</v>
      </c>
      <c r="AY21" t="e">
        <f>IF(#REF!="","",#REF!)</f>
        <v>#REF!</v>
      </c>
      <c r="AZ21" t="e">
        <f>IF(#REF!="","",#REF!)</f>
        <v>#REF!</v>
      </c>
      <c r="BA21" t="e">
        <f>IF(#REF!="","",#REF!)</f>
        <v>#REF!</v>
      </c>
      <c r="BB21" t="e">
        <f>IF(#REF!="","",#REF!)</f>
        <v>#REF!</v>
      </c>
      <c r="BC21" t="e">
        <f>IF(#REF!="","",#REF!)</f>
        <v>#REF!</v>
      </c>
      <c r="BD21" t="e">
        <f>IF(#REF!="","",#REF!)</f>
        <v>#REF!</v>
      </c>
    </row>
    <row r="22">
      <c r="A22" t="str">
        <f>IF(Lista!A22="","",Lista!A22)</f>
        <v>0001813051</v>
      </c>
      <c r="B22" s="99">
        <f>IF(Calificaciones!C29="","",Calificaciones!C29)</f>
        <v>2.7999999999999998</v>
      </c>
      <c r="C22" s="99" t="str">
        <f>IF(Calificaciones!D29="","",Calificaciones!D29)</f>
        <v/>
      </c>
      <c r="D22" s="99">
        <f>IF(Calificaciones!E29="","",Calificaciones!E29)</f>
        <v>2.7999999999999998</v>
      </c>
      <c r="E22" s="99">
        <f>IF(Calificaciones!F29="","",Calificaciones!F29)</f>
        <v>2.7000000000000002</v>
      </c>
      <c r="F22" s="99">
        <f>IF(Calificaciones!G29="","",Calificaciones!G29)</f>
        <v>1.3</v>
      </c>
      <c r="G22" s="99">
        <f>IF(Calificaciones!I29="","",Calificaciones!I29)</f>
        <v>4.5</v>
      </c>
      <c r="H22" s="99">
        <f>IF(Calificaciones!J29="","",Calificaciones!J29)</f>
        <v>2.5</v>
      </c>
      <c r="I22" s="99">
        <f>IF(Calificaciones!K29="","",Calificaciones!K29)</f>
        <v>1.8999999999999999</v>
      </c>
      <c r="J22" s="99" t="str">
        <f>IF(Calificaciones!L29="","",Calificaciones!L29)</f>
        <v/>
      </c>
      <c r="K22" s="99" t="str">
        <f>IF(Calificaciones!M29="","",Calificaciones!M29)</f>
        <v/>
      </c>
      <c r="L22" s="99">
        <f>IF(Calificaciones!O29="","",Calificaciones!O29)</f>
        <v>3.5</v>
      </c>
      <c r="M22" s="99">
        <f>IF(Calificaciones!P29="","",Calificaciones!P29)</f>
        <v>4.5</v>
      </c>
      <c r="N22" s="99">
        <f>IF(Calificaciones!Q29="","",Calificaciones!Q29)</f>
        <v>3.8999999999999999</v>
      </c>
      <c r="O22" s="99">
        <f>IF(Calificaciones!R29="","",Calificaciones!R29)</f>
        <v>4.5</v>
      </c>
      <c r="P22" s="99">
        <f>IF(Calificaciones!S29="","",Calificaciones!S29)</f>
        <v>4.0999999999999996</v>
      </c>
      <c r="Q22" s="99" t="str">
        <f>IF(Calificaciones!U29="","",Calificaciones!U29)</f>
        <v/>
      </c>
      <c r="R22" s="99" t="str">
        <f>IF(Calificaciones!V29="","",Calificaciones!V29)</f>
        <v/>
      </c>
      <c r="S22" s="99" t="str">
        <f>IF(Calificaciones!W29="","",Calificaciones!W29)</f>
        <v/>
      </c>
      <c r="T22" s="99" t="str">
        <f>IF(Calificaciones!X29="","",Calificaciones!X29)</f>
        <v/>
      </c>
      <c r="U22" s="99" t="str">
        <f>IF(Calificaciones!Y29="","",Calificaciones!Y29)</f>
        <v/>
      </c>
      <c r="V22" s="99" t="str">
        <f>IF(Calificaciones!AA29="","",Calificaciones!AA29)</f>
        <v/>
      </c>
      <c r="W22" s="99" t="str">
        <f>IF(Calificaciones!AB29="","",Calificaciones!AB29)</f>
        <v/>
      </c>
      <c r="X22" s="99" t="str">
        <f>IF(Calificaciones!AC29="","",Calificaciones!AC29)</f>
        <v/>
      </c>
      <c r="Y22" s="99" t="str">
        <f>IF(Calificaciones!AD29="","",Calificaciones!AD29)</f>
        <v/>
      </c>
      <c r="Z22" s="99" t="str">
        <f>IF(Calificaciones!AE29="","",Calificaciones!AE29)</f>
        <v/>
      </c>
      <c r="AA22" s="99">
        <f>IF(Calificaciones!H29="","",Calificaciones!H29)</f>
        <v>2.3999999999999999</v>
      </c>
      <c r="AB22" s="99">
        <f>IF(Calificaciones!N29="","",Calificaciones!N29)</f>
        <v>3</v>
      </c>
      <c r="AC22" s="99">
        <f>IF(Calificaciones!T29="","",Calificaciones!T29)</f>
        <v>4.0999999999999996</v>
      </c>
      <c r="AD22" s="99">
        <f>IF(Calificaciones!Z29="","",Calificaciones!Z29)</f>
        <v>1</v>
      </c>
      <c r="AE22" s="99">
        <f>IF(Calificaciones!AF29="","",Calificaciones!AF29)</f>
        <v>1</v>
      </c>
      <c r="AF22" s="99" t="e">
        <f>IF(Calificaciones!#REF!="","",Calificaciones!#REF!)</f>
        <v>#REF!</v>
      </c>
      <c r="AG22" s="99" t="e">
        <f>IF(Calificaciones!#REF!="","",Calificaciones!#REF!)</f>
        <v>#REF!</v>
      </c>
      <c r="AH22" s="99" t="e">
        <f>IF(Calificaciones!#REF!="","",Calificaciones!#REF!)</f>
        <v>#REF!</v>
      </c>
      <c r="AI22" s="99" t="e">
        <f>IF(Calificaciones!#REF!="","",Calificaciones!#REF!)</f>
        <v>#REF!</v>
      </c>
      <c r="AJ22" s="99" t="e">
        <f>IF(Calificaciones!#REF!="","",Calificaciones!#REF!)</f>
        <v>#REF!</v>
      </c>
      <c r="AK22" s="99" t="e">
        <f>IF(Calificaciones!#REF!="","",Calificaciones!#REF!)</f>
        <v>#REF!</v>
      </c>
      <c r="AL22" s="99" t="e">
        <f>IF(Calificaciones!#REF!="","",Calificaciones!#REF!)</f>
        <v>#REF!</v>
      </c>
      <c r="AM22" s="99" t="e">
        <f>IF(Calificaciones!#REF!="","",Calificaciones!#REF!)</f>
        <v>#REF!</v>
      </c>
      <c r="AN22" s="99" t="e">
        <f>IF(Calificaciones!#REF!="","",Calificaciones!#REF!)</f>
        <v>#REF!</v>
      </c>
      <c r="AO22" s="99" t="e">
        <f>IF(Calificaciones!#REF!="","",Calificaciones!#REF!)</f>
        <v>#REF!</v>
      </c>
      <c r="AP22" s="99">
        <f>IF(Calificaciones!AM29="","",Calificaciones!AM29)</f>
        <v>2.8599999999999999</v>
      </c>
      <c r="AQ22" s="99">
        <f>IF(Calificaciones!AO29="","",Calificaciones!AO29)</f>
        <v>2.8599999999999999</v>
      </c>
      <c r="AR22" s="99" t="str">
        <f>IF(Calificaciones!AP29="","",Calificaciones!AP29)</f>
        <v>BAJO</v>
      </c>
      <c r="AS22" s="99" t="str">
        <f>IF(Calificaciones!AN29="","",Calificaciones!AN29)</f>
        <v/>
      </c>
      <c r="AT22">
        <f>IF(Calificaciones!AQ29="","",Calificaciones!AQ29)</f>
        <v>0</v>
      </c>
      <c r="AU22" t="e">
        <f>IF(#REF!="","",#REF!)</f>
        <v>#REF!</v>
      </c>
      <c r="AV22" t="e">
        <f>IF(#REF!="","",#REF!)</f>
        <v>#REF!</v>
      </c>
      <c r="AW22" t="e">
        <f>IF(#REF!="","",#REF!)</f>
        <v>#REF!</v>
      </c>
      <c r="AX22" t="e">
        <f>IF(#REF!="","",#REF!)</f>
        <v>#REF!</v>
      </c>
      <c r="AY22" t="e">
        <f>IF(#REF!="","",#REF!)</f>
        <v>#REF!</v>
      </c>
      <c r="AZ22" t="e">
        <f>IF(#REF!="","",#REF!)</f>
        <v>#REF!</v>
      </c>
      <c r="BA22" t="e">
        <f>IF(#REF!="","",#REF!)</f>
        <v>#REF!</v>
      </c>
      <c r="BB22" t="e">
        <f>IF(#REF!="","",#REF!)</f>
        <v>#REF!</v>
      </c>
      <c r="BC22" t="e">
        <f>IF(#REF!="","",#REF!)</f>
        <v>#REF!</v>
      </c>
      <c r="BD22" t="e">
        <f>IF(#REF!="","",#REF!)</f>
        <v>#REF!</v>
      </c>
    </row>
    <row r="23">
      <c r="A23" t="str">
        <f>IF(Lista!A23="","",Lista!A23)</f>
        <v>0001804460</v>
      </c>
      <c r="B23" s="99">
        <f>IF(Calificaciones!C30="","",Calificaciones!C30)</f>
        <v>4.5</v>
      </c>
      <c r="C23" s="99" t="str">
        <f>IF(Calificaciones!D30="","",Calificaciones!D30)</f>
        <v/>
      </c>
      <c r="D23" s="99">
        <f>IF(Calificaciones!E30="","",Calificaciones!E30)</f>
        <v>5</v>
      </c>
      <c r="E23" s="99">
        <f>IF(Calificaciones!F30="","",Calificaciones!F30)</f>
        <v>2.7000000000000002</v>
      </c>
      <c r="F23" s="99">
        <f>IF(Calificaciones!G30="","",Calificaciones!G30)</f>
        <v>1.3</v>
      </c>
      <c r="G23" s="99">
        <f>IF(Calificaciones!I30="","",Calificaciones!I30)</f>
        <v>3.1000000000000001</v>
      </c>
      <c r="H23" s="99">
        <f>IF(Calificaciones!J30="","",Calificaciones!J30)</f>
        <v>4.5</v>
      </c>
      <c r="I23" s="99">
        <f>IF(Calificaciones!K30="","",Calificaciones!K30)</f>
        <v>1.8999999999999999</v>
      </c>
      <c r="J23" s="99" t="str">
        <f>IF(Calificaciones!L30="","",Calificaciones!L30)</f>
        <v/>
      </c>
      <c r="K23" s="99" t="str">
        <f>IF(Calificaciones!M30="","",Calificaciones!M30)</f>
        <v/>
      </c>
      <c r="L23" s="99">
        <f>IF(Calificaciones!O30="","",Calificaciones!O30)</f>
        <v>3.5</v>
      </c>
      <c r="M23" s="99">
        <f>IF(Calificaciones!P30="","",Calificaciones!P30)</f>
        <v>3.1000000000000001</v>
      </c>
      <c r="N23" s="99">
        <f>IF(Calificaciones!Q30="","",Calificaciones!Q30)</f>
        <v>4.5</v>
      </c>
      <c r="O23" s="99">
        <f>IF(Calificaciones!R30="","",Calificaciones!R30)</f>
        <v>2.7000000000000002</v>
      </c>
      <c r="P23" s="99">
        <f>IF(Calificaciones!S30="","",Calificaciones!S30)</f>
        <v>4.5</v>
      </c>
      <c r="Q23" s="99" t="str">
        <f>IF(Calificaciones!U30="","",Calificaciones!U30)</f>
        <v/>
      </c>
      <c r="R23" s="99" t="str">
        <f>IF(Calificaciones!V30="","",Calificaciones!V30)</f>
        <v/>
      </c>
      <c r="S23" s="99" t="str">
        <f>IF(Calificaciones!W30="","",Calificaciones!W30)</f>
        <v/>
      </c>
      <c r="T23" s="99" t="str">
        <f>IF(Calificaciones!X30="","",Calificaciones!X30)</f>
        <v/>
      </c>
      <c r="U23" s="99" t="str">
        <f>IF(Calificaciones!Y30="","",Calificaciones!Y30)</f>
        <v/>
      </c>
      <c r="V23" s="99" t="str">
        <f>IF(Calificaciones!AA30="","",Calificaciones!AA30)</f>
        <v/>
      </c>
      <c r="W23" s="99" t="str">
        <f>IF(Calificaciones!AB30="","",Calificaciones!AB30)</f>
        <v/>
      </c>
      <c r="X23" s="99" t="str">
        <f>IF(Calificaciones!AC30="","",Calificaciones!AC30)</f>
        <v/>
      </c>
      <c r="Y23" s="99" t="str">
        <f>IF(Calificaciones!AD30="","",Calificaciones!AD30)</f>
        <v/>
      </c>
      <c r="Z23" s="99" t="str">
        <f>IF(Calificaciones!AE30="","",Calificaciones!AE30)</f>
        <v/>
      </c>
      <c r="AA23" s="99">
        <f>IF(Calificaciones!H30="","",Calificaciones!H30)</f>
        <v>3.3999999999999999</v>
      </c>
      <c r="AB23" s="99">
        <f>IF(Calificaciones!N30="","",Calificaciones!N30)</f>
        <v>3.2000000000000002</v>
      </c>
      <c r="AC23" s="99">
        <f>IF(Calificaciones!T30="","",Calificaciones!T30)</f>
        <v>3.7000000000000002</v>
      </c>
      <c r="AD23" s="99">
        <f>IF(Calificaciones!Z30="","",Calificaciones!Z30)</f>
        <v>1</v>
      </c>
      <c r="AE23" s="99">
        <f>IF(Calificaciones!AF30="","",Calificaciones!AF30)</f>
        <v>1</v>
      </c>
      <c r="AF23" s="99" t="e">
        <f>IF(Calificaciones!#REF!="","",Calificaciones!#REF!)</f>
        <v>#REF!</v>
      </c>
      <c r="AG23" s="99" t="e">
        <f>IF(Calificaciones!#REF!="","",Calificaciones!#REF!)</f>
        <v>#REF!</v>
      </c>
      <c r="AH23" s="99" t="e">
        <f>IF(Calificaciones!#REF!="","",Calificaciones!#REF!)</f>
        <v>#REF!</v>
      </c>
      <c r="AI23" s="99" t="e">
        <f>IF(Calificaciones!#REF!="","",Calificaciones!#REF!)</f>
        <v>#REF!</v>
      </c>
      <c r="AJ23" s="99" t="e">
        <f>IF(Calificaciones!#REF!="","",Calificaciones!#REF!)</f>
        <v>#REF!</v>
      </c>
      <c r="AK23" s="99" t="e">
        <f>IF(Calificaciones!#REF!="","",Calificaciones!#REF!)</f>
        <v>#REF!</v>
      </c>
      <c r="AL23" s="99" t="e">
        <f>IF(Calificaciones!#REF!="","",Calificaciones!#REF!)</f>
        <v>#REF!</v>
      </c>
      <c r="AM23" s="99" t="e">
        <f>IF(Calificaciones!#REF!="","",Calificaciones!#REF!)</f>
        <v>#REF!</v>
      </c>
      <c r="AN23" s="99" t="e">
        <f>IF(Calificaciones!#REF!="","",Calificaciones!#REF!)</f>
        <v>#REF!</v>
      </c>
      <c r="AO23" s="99" t="e">
        <f>IF(Calificaciones!#REF!="","",Calificaciones!#REF!)</f>
        <v>#REF!</v>
      </c>
      <c r="AP23" s="99">
        <f>IF(Calificaciones!AM30="","",Calificaciones!AM30)</f>
        <v>3.4199999999999999</v>
      </c>
      <c r="AQ23" s="99">
        <f>IF(Calificaciones!AO30="","",Calificaciones!AO30)</f>
        <v>3.4199999999999999</v>
      </c>
      <c r="AR23" s="99" t="str">
        <f>IF(Calificaciones!AP30="","",Calificaciones!AP30)</f>
        <v>BASICO</v>
      </c>
      <c r="AS23" s="99" t="str">
        <f>IF(Calificaciones!AN30="","",Calificaciones!AN30)</f>
        <v/>
      </c>
      <c r="AT23">
        <f>IF(Calificaciones!AQ30="","",Calificaciones!AQ30)</f>
        <v>0</v>
      </c>
      <c r="AU23" t="e">
        <f>IF(#REF!="","",#REF!)</f>
        <v>#REF!</v>
      </c>
      <c r="AV23" t="e">
        <f>IF(#REF!="","",#REF!)</f>
        <v>#REF!</v>
      </c>
      <c r="AW23" t="e">
        <f>IF(#REF!="","",#REF!)</f>
        <v>#REF!</v>
      </c>
      <c r="AX23" t="e">
        <f>IF(#REF!="","",#REF!)</f>
        <v>#REF!</v>
      </c>
      <c r="AY23" t="e">
        <f>IF(#REF!="","",#REF!)</f>
        <v>#REF!</v>
      </c>
      <c r="AZ23" t="e">
        <f>IF(#REF!="","",#REF!)</f>
        <v>#REF!</v>
      </c>
      <c r="BA23" t="e">
        <f>IF(#REF!="","",#REF!)</f>
        <v>#REF!</v>
      </c>
      <c r="BB23" t="e">
        <f>IF(#REF!="","",#REF!)</f>
        <v>#REF!</v>
      </c>
      <c r="BC23" t="e">
        <f>IF(#REF!="","",#REF!)</f>
        <v>#REF!</v>
      </c>
      <c r="BD23" t="e">
        <f>IF(#REF!="","",#REF!)</f>
        <v>#REF!</v>
      </c>
    </row>
    <row r="24">
      <c r="A24" t="str">
        <f>IF(Lista!A24="","",Lista!A24)</f>
        <v>0001814050</v>
      </c>
      <c r="B24" s="99">
        <f>IF(Calificaciones!C31="","",Calificaciones!C31)</f>
        <v>4.2999999999999998</v>
      </c>
      <c r="C24" s="99" t="str">
        <f>IF(Calificaciones!D31="","",Calificaciones!D31)</f>
        <v/>
      </c>
      <c r="D24" s="99">
        <f>IF(Calificaciones!E31="","",Calificaciones!E31)</f>
        <v>4.2999999999999998</v>
      </c>
      <c r="E24" s="99">
        <f>IF(Calificaciones!F31="","",Calificaciones!F31)</f>
        <v>2.7999999999999998</v>
      </c>
      <c r="F24" s="99">
        <f>IF(Calificaciones!G31="","",Calificaciones!G31)</f>
        <v>1.3</v>
      </c>
      <c r="G24" s="99">
        <f>IF(Calificaciones!I31="","",Calificaciones!I31)</f>
        <v>4.5</v>
      </c>
      <c r="H24" s="99">
        <f>IF(Calificaciones!J31="","",Calificaciones!J31)</f>
        <v>4.5</v>
      </c>
      <c r="I24" s="99">
        <f>IF(Calificaciones!K31="","",Calificaciones!K31)</f>
        <v>1.8999999999999999</v>
      </c>
      <c r="J24" s="99" t="str">
        <f>IF(Calificaciones!L31="","",Calificaciones!L31)</f>
        <v/>
      </c>
      <c r="K24" s="99" t="str">
        <f>IF(Calificaciones!M31="","",Calificaciones!M31)</f>
        <v/>
      </c>
      <c r="L24" s="99">
        <f>IF(Calificaciones!O31="","",Calificaciones!O31)</f>
        <v>3.5</v>
      </c>
      <c r="M24" s="99">
        <f>IF(Calificaciones!P31="","",Calificaciones!P31)</f>
        <v>4.5</v>
      </c>
      <c r="N24" s="99">
        <f>IF(Calificaciones!Q31="","",Calificaciones!Q31)</f>
        <v>3.2999999999999998</v>
      </c>
      <c r="O24" s="99">
        <f>IF(Calificaciones!R31="","",Calificaciones!R31)</f>
        <v>2.7000000000000002</v>
      </c>
      <c r="P24" s="99">
        <f>IF(Calificaciones!S31="","",Calificaciones!S31)</f>
        <v>3.1000000000000001</v>
      </c>
      <c r="Q24" s="99" t="str">
        <f>IF(Calificaciones!U31="","",Calificaciones!U31)</f>
        <v/>
      </c>
      <c r="R24" s="99" t="str">
        <f>IF(Calificaciones!V31="","",Calificaciones!V31)</f>
        <v/>
      </c>
      <c r="S24" s="99" t="str">
        <f>IF(Calificaciones!W31="","",Calificaciones!W31)</f>
        <v/>
      </c>
      <c r="T24" s="99" t="str">
        <f>IF(Calificaciones!X31="","",Calificaciones!X31)</f>
        <v/>
      </c>
      <c r="U24" s="99" t="str">
        <f>IF(Calificaciones!Y31="","",Calificaciones!Y31)</f>
        <v/>
      </c>
      <c r="V24" s="99" t="str">
        <f>IF(Calificaciones!AA31="","",Calificaciones!AA31)</f>
        <v/>
      </c>
      <c r="W24" s="99" t="str">
        <f>IF(Calificaciones!AB31="","",Calificaciones!AB31)</f>
        <v/>
      </c>
      <c r="X24" s="99" t="str">
        <f>IF(Calificaciones!AC31="","",Calificaciones!AC31)</f>
        <v/>
      </c>
      <c r="Y24" s="99" t="str">
        <f>IF(Calificaciones!AD31="","",Calificaciones!AD31)</f>
        <v/>
      </c>
      <c r="Z24" s="99" t="str">
        <f>IF(Calificaciones!AE31="","",Calificaciones!AE31)</f>
        <v/>
      </c>
      <c r="AA24" s="99">
        <f>IF(Calificaciones!H31="","",Calificaciones!H31)</f>
        <v>3.2000000000000002</v>
      </c>
      <c r="AB24" s="99">
        <f>IF(Calificaciones!N31="","",Calificaciones!N31)</f>
        <v>3.6000000000000001</v>
      </c>
      <c r="AC24" s="99">
        <f>IF(Calificaciones!T31="","",Calificaciones!T31)</f>
        <v>3.3999999999999999</v>
      </c>
      <c r="AD24" s="99">
        <f>IF(Calificaciones!Z31="","",Calificaciones!Z31)</f>
        <v>1</v>
      </c>
      <c r="AE24" s="99">
        <f>IF(Calificaciones!AF31="","",Calificaciones!AF31)</f>
        <v>1</v>
      </c>
      <c r="AF24" s="99" t="e">
        <f>IF(Calificaciones!#REF!="","",Calificaciones!#REF!)</f>
        <v>#REF!</v>
      </c>
      <c r="AG24" s="99" t="e">
        <f>IF(Calificaciones!#REF!="","",Calificaciones!#REF!)</f>
        <v>#REF!</v>
      </c>
      <c r="AH24" s="99" t="e">
        <f>IF(Calificaciones!#REF!="","",Calificaciones!#REF!)</f>
        <v>#REF!</v>
      </c>
      <c r="AI24" s="99" t="e">
        <f>IF(Calificaciones!#REF!="","",Calificaciones!#REF!)</f>
        <v>#REF!</v>
      </c>
      <c r="AJ24" s="99" t="e">
        <f>IF(Calificaciones!#REF!="","",Calificaciones!#REF!)</f>
        <v>#REF!</v>
      </c>
      <c r="AK24" s="99" t="e">
        <f>IF(Calificaciones!#REF!="","",Calificaciones!#REF!)</f>
        <v>#REF!</v>
      </c>
      <c r="AL24" s="99" t="e">
        <f>IF(Calificaciones!#REF!="","",Calificaciones!#REF!)</f>
        <v>#REF!</v>
      </c>
      <c r="AM24" s="99" t="e">
        <f>IF(Calificaciones!#REF!="","",Calificaciones!#REF!)</f>
        <v>#REF!</v>
      </c>
      <c r="AN24" s="99" t="e">
        <f>IF(Calificaciones!#REF!="","",Calificaciones!#REF!)</f>
        <v>#REF!</v>
      </c>
      <c r="AO24" s="99" t="e">
        <f>IF(Calificaciones!#REF!="","",Calificaciones!#REF!)</f>
        <v>#REF!</v>
      </c>
      <c r="AP24" s="99">
        <f>IF(Calificaciones!AM31="","",Calificaciones!AM31)</f>
        <v>3.3199999999999998</v>
      </c>
      <c r="AQ24" s="99">
        <f>IF(Calificaciones!AO31="","",Calificaciones!AO31)</f>
        <v>3.3199999999999998</v>
      </c>
      <c r="AR24" s="99" t="str">
        <f>IF(Calificaciones!AP31="","",Calificaciones!AP31)</f>
        <v>BASICO</v>
      </c>
      <c r="AS24" s="99" t="str">
        <f>IF(Calificaciones!AN31="","",Calificaciones!AN31)</f>
        <v/>
      </c>
      <c r="AT24">
        <f>IF(Calificaciones!AQ31="","",Calificaciones!AQ31)</f>
        <v>0</v>
      </c>
      <c r="AU24" t="e">
        <f>IF(#REF!="","",#REF!)</f>
        <v>#REF!</v>
      </c>
      <c r="AV24" t="e">
        <f>IF(#REF!="","",#REF!)</f>
        <v>#REF!</v>
      </c>
      <c r="AW24" t="e">
        <f>IF(#REF!="","",#REF!)</f>
        <v>#REF!</v>
      </c>
      <c r="AX24" t="e">
        <f>IF(#REF!="","",#REF!)</f>
        <v>#REF!</v>
      </c>
      <c r="AY24" t="e">
        <f>IF(#REF!="","",#REF!)</f>
        <v>#REF!</v>
      </c>
      <c r="AZ24" t="e">
        <f>IF(#REF!="","",#REF!)</f>
        <v>#REF!</v>
      </c>
      <c r="BA24" t="e">
        <f>IF(#REF!="","",#REF!)</f>
        <v>#REF!</v>
      </c>
      <c r="BB24" t="e">
        <f>IF(#REF!="","",#REF!)</f>
        <v>#REF!</v>
      </c>
      <c r="BC24" t="e">
        <f>IF(#REF!="","",#REF!)</f>
        <v>#REF!</v>
      </c>
      <c r="BD24" t="e">
        <f>IF(#REF!="","",#REF!)</f>
        <v>#REF!</v>
      </c>
    </row>
    <row r="25">
      <c r="A25" t="str">
        <f>IF(Lista!A25="","",Lista!A25)</f>
        <v>0001807166</v>
      </c>
      <c r="B25" s="99">
        <f>IF(Calificaciones!C32="","",Calificaciones!C32)</f>
        <v>3.7000000000000002</v>
      </c>
      <c r="C25" s="99" t="str">
        <f>IF(Calificaciones!D32="","",Calificaciones!D32)</f>
        <v/>
      </c>
      <c r="D25" s="99">
        <f>IF(Calificaciones!E32="","",Calificaciones!E32)</f>
        <v>3.7000000000000002</v>
      </c>
      <c r="E25" s="99">
        <f>IF(Calificaciones!F32="","",Calificaciones!F32)</f>
        <v>2.7000000000000002</v>
      </c>
      <c r="F25" s="99">
        <f>IF(Calificaciones!G32="","",Calificaciones!G32)</f>
        <v>1.3</v>
      </c>
      <c r="G25" s="99">
        <f>IF(Calificaciones!I32="","",Calificaciones!I32)</f>
        <v>4.5</v>
      </c>
      <c r="H25" s="99">
        <f>IF(Calificaciones!J32="","",Calificaciones!J32)</f>
        <v>3.2999999999999998</v>
      </c>
      <c r="I25" s="99">
        <f>IF(Calificaciones!K32="","",Calificaciones!K32)</f>
        <v>1.8999999999999999</v>
      </c>
      <c r="J25" s="99" t="str">
        <f>IF(Calificaciones!L32="","",Calificaciones!L32)</f>
        <v/>
      </c>
      <c r="K25" s="99" t="str">
        <f>IF(Calificaciones!M32="","",Calificaciones!M32)</f>
        <v/>
      </c>
      <c r="L25" s="99">
        <f>IF(Calificaciones!O32="","",Calificaciones!O32)</f>
        <v>3.5</v>
      </c>
      <c r="M25" s="99">
        <f>IF(Calificaciones!P32="","",Calificaciones!P32)</f>
        <v>4.5</v>
      </c>
      <c r="N25" s="99">
        <f>IF(Calificaciones!Q32="","",Calificaciones!Q32)</f>
        <v>3.2999999999999998</v>
      </c>
      <c r="O25" s="99">
        <f>IF(Calificaciones!R32="","",Calificaciones!R32)</f>
        <v>3.7999999999999998</v>
      </c>
      <c r="P25" s="99">
        <f>IF(Calificaciones!S32="","",Calificaciones!S32)</f>
        <v>4.4000000000000004</v>
      </c>
      <c r="Q25" s="99" t="str">
        <f>IF(Calificaciones!U32="","",Calificaciones!U32)</f>
        <v/>
      </c>
      <c r="R25" s="99" t="str">
        <f>IF(Calificaciones!V32="","",Calificaciones!V32)</f>
        <v/>
      </c>
      <c r="S25" s="99" t="str">
        <f>IF(Calificaciones!W32="","",Calificaciones!W32)</f>
        <v/>
      </c>
      <c r="T25" s="99" t="str">
        <f>IF(Calificaciones!X32="","",Calificaciones!X32)</f>
        <v/>
      </c>
      <c r="U25" s="99" t="str">
        <f>IF(Calificaciones!Y32="","",Calificaciones!Y32)</f>
        <v/>
      </c>
      <c r="V25" s="99" t="str">
        <f>IF(Calificaciones!AA32="","",Calificaciones!AA32)</f>
        <v/>
      </c>
      <c r="W25" s="99" t="str">
        <f>IF(Calificaciones!AB32="","",Calificaciones!AB32)</f>
        <v/>
      </c>
      <c r="X25" s="99" t="str">
        <f>IF(Calificaciones!AC32="","",Calificaciones!AC32)</f>
        <v/>
      </c>
      <c r="Y25" s="99" t="str">
        <f>IF(Calificaciones!AD32="","",Calificaciones!AD32)</f>
        <v/>
      </c>
      <c r="Z25" s="99" t="str">
        <f>IF(Calificaciones!AE32="","",Calificaciones!AE32)</f>
        <v/>
      </c>
      <c r="AA25" s="99">
        <f>IF(Calificaciones!H32="","",Calificaciones!H32)</f>
        <v>2.8999999999999999</v>
      </c>
      <c r="AB25" s="99">
        <f>IF(Calificaciones!N32="","",Calificaciones!N32)</f>
        <v>3.2000000000000002</v>
      </c>
      <c r="AC25" s="99">
        <f>IF(Calificaciones!T32="","",Calificaciones!T32)</f>
        <v>3.8999999999999999</v>
      </c>
      <c r="AD25" s="99">
        <f>IF(Calificaciones!Z32="","",Calificaciones!Z32)</f>
        <v>1</v>
      </c>
      <c r="AE25" s="99">
        <f>IF(Calificaciones!AF32="","",Calificaciones!AF32)</f>
        <v>1</v>
      </c>
      <c r="AF25" s="99" t="e">
        <f>IF(Calificaciones!#REF!="","",Calificaciones!#REF!)</f>
        <v>#REF!</v>
      </c>
      <c r="AG25" s="99" t="e">
        <f>IF(Calificaciones!#REF!="","",Calificaciones!#REF!)</f>
        <v>#REF!</v>
      </c>
      <c r="AH25" s="99" t="e">
        <f>IF(Calificaciones!#REF!="","",Calificaciones!#REF!)</f>
        <v>#REF!</v>
      </c>
      <c r="AI25" s="99" t="e">
        <f>IF(Calificaciones!#REF!="","",Calificaciones!#REF!)</f>
        <v>#REF!</v>
      </c>
      <c r="AJ25" s="99" t="e">
        <f>IF(Calificaciones!#REF!="","",Calificaciones!#REF!)</f>
        <v>#REF!</v>
      </c>
      <c r="AK25" s="99" t="e">
        <f>IF(Calificaciones!#REF!="","",Calificaciones!#REF!)</f>
        <v>#REF!</v>
      </c>
      <c r="AL25" s="99" t="e">
        <f>IF(Calificaciones!#REF!="","",Calificaciones!#REF!)</f>
        <v>#REF!</v>
      </c>
      <c r="AM25" s="99" t="e">
        <f>IF(Calificaciones!#REF!="","",Calificaciones!#REF!)</f>
        <v>#REF!</v>
      </c>
      <c r="AN25" s="99" t="e">
        <f>IF(Calificaciones!#REF!="","",Calificaciones!#REF!)</f>
        <v>#REF!</v>
      </c>
      <c r="AO25" s="99" t="e">
        <f>IF(Calificaciones!#REF!="","",Calificaciones!#REF!)</f>
        <v>#REF!</v>
      </c>
      <c r="AP25" s="99">
        <f>IF(Calificaciones!AM32="","",Calificaciones!AM32)</f>
        <v>3.1600000000000001</v>
      </c>
      <c r="AQ25" s="99">
        <f>IF(Calificaciones!AO32="","",Calificaciones!AO32)</f>
        <v>3.1600000000000001</v>
      </c>
      <c r="AR25" s="99" t="str">
        <f>IF(Calificaciones!AP32="","",Calificaciones!AP32)</f>
        <v>BASICO</v>
      </c>
      <c r="AS25" s="99" t="str">
        <f>IF(Calificaciones!AN32="","",Calificaciones!AN32)</f>
        <v/>
      </c>
      <c r="AT25">
        <f>IF(Calificaciones!AQ32="","",Calificaciones!AQ32)</f>
        <v>0</v>
      </c>
      <c r="AU25" t="e">
        <f>IF(#REF!="","",#REF!)</f>
        <v>#REF!</v>
      </c>
      <c r="AV25" t="e">
        <f>IF(#REF!="","",#REF!)</f>
        <v>#REF!</v>
      </c>
      <c r="AW25" t="e">
        <f>IF(#REF!="","",#REF!)</f>
        <v>#REF!</v>
      </c>
      <c r="AX25" t="e">
        <f>IF(#REF!="","",#REF!)</f>
        <v>#REF!</v>
      </c>
      <c r="AY25" t="e">
        <f>IF(#REF!="","",#REF!)</f>
        <v>#REF!</v>
      </c>
      <c r="AZ25" t="e">
        <f>IF(#REF!="","",#REF!)</f>
        <v>#REF!</v>
      </c>
      <c r="BA25" t="e">
        <f>IF(#REF!="","",#REF!)</f>
        <v>#REF!</v>
      </c>
      <c r="BB25" t="e">
        <f>IF(#REF!="","",#REF!)</f>
        <v>#REF!</v>
      </c>
      <c r="BC25" t="e">
        <f>IF(#REF!="","",#REF!)</f>
        <v>#REF!</v>
      </c>
      <c r="BD25" t="e">
        <f>IF(#REF!="","",#REF!)</f>
        <v>#REF!</v>
      </c>
    </row>
    <row r="26">
      <c r="A26" t="str">
        <f>IF(Lista!A26="","",Lista!A26)</f>
        <v>0001812133</v>
      </c>
      <c r="B26" s="99">
        <f>IF(Calificaciones!C33="","",Calificaciones!C33)</f>
        <v>3.8999999999999999</v>
      </c>
      <c r="C26" s="99" t="str">
        <f>IF(Calificaciones!D33="","",Calificaciones!D33)</f>
        <v/>
      </c>
      <c r="D26" s="99">
        <f>IF(Calificaciones!E33="","",Calificaciones!E33)</f>
        <v>3.8999999999999999</v>
      </c>
      <c r="E26" s="99">
        <f>IF(Calificaciones!F33="","",Calificaciones!F33)</f>
        <v>2.7000000000000002</v>
      </c>
      <c r="F26" s="99">
        <f>IF(Calificaciones!G33="","",Calificaciones!G33)</f>
        <v>1.3</v>
      </c>
      <c r="G26" s="99">
        <f>IF(Calificaciones!I33="","",Calificaciones!I33)</f>
        <v>3.5</v>
      </c>
      <c r="H26" s="99">
        <f>IF(Calificaciones!J33="","",Calificaciones!J33)</f>
        <v>3.8999999999999999</v>
      </c>
      <c r="I26" s="99">
        <f>IF(Calificaciones!K33="","",Calificaciones!K33)</f>
        <v>1.8999999999999999</v>
      </c>
      <c r="J26" s="99" t="str">
        <f>IF(Calificaciones!L33="","",Calificaciones!L33)</f>
        <v/>
      </c>
      <c r="K26" s="99" t="str">
        <f>IF(Calificaciones!M33="","",Calificaciones!M33)</f>
        <v/>
      </c>
      <c r="L26" s="99">
        <f>IF(Calificaciones!O33="","",Calificaciones!O33)</f>
        <v>3.5</v>
      </c>
      <c r="M26" s="99">
        <f>IF(Calificaciones!P33="","",Calificaciones!P33)</f>
        <v>3.5</v>
      </c>
      <c r="N26" s="99">
        <f>IF(Calificaciones!Q33="","",Calificaciones!Q33)</f>
        <v>3.8999999999999999</v>
      </c>
      <c r="O26" s="99">
        <f>IF(Calificaciones!R33="","",Calificaciones!R33)</f>
        <v>1.3</v>
      </c>
      <c r="P26" s="99">
        <f>IF(Calificaciones!S33="","",Calificaciones!S33)</f>
        <v>4.5</v>
      </c>
      <c r="Q26" s="99" t="str">
        <f>IF(Calificaciones!U33="","",Calificaciones!U33)</f>
        <v/>
      </c>
      <c r="R26" s="99" t="str">
        <f>IF(Calificaciones!V33="","",Calificaciones!V33)</f>
        <v/>
      </c>
      <c r="S26" s="99" t="str">
        <f>IF(Calificaciones!W33="","",Calificaciones!W33)</f>
        <v/>
      </c>
      <c r="T26" s="99" t="str">
        <f>IF(Calificaciones!X33="","",Calificaciones!X33)</f>
        <v/>
      </c>
      <c r="U26" s="99" t="str">
        <f>IF(Calificaciones!Y33="","",Calificaciones!Y33)</f>
        <v/>
      </c>
      <c r="V26" s="99" t="str">
        <f>IF(Calificaciones!AA33="","",Calificaciones!AA33)</f>
        <v/>
      </c>
      <c r="W26" s="99" t="str">
        <f>IF(Calificaciones!AB33="","",Calificaciones!AB33)</f>
        <v/>
      </c>
      <c r="X26" s="99" t="str">
        <f>IF(Calificaciones!AC33="","",Calificaciones!AC33)</f>
        <v/>
      </c>
      <c r="Y26" s="99" t="str">
        <f>IF(Calificaciones!AD33="","",Calificaciones!AD33)</f>
        <v/>
      </c>
      <c r="Z26" s="99" t="str">
        <f>IF(Calificaciones!AE33="","",Calificaciones!AE33)</f>
        <v/>
      </c>
      <c r="AA26" s="99">
        <f>IF(Calificaciones!H33="","",Calificaciones!H33)</f>
        <v>3</v>
      </c>
      <c r="AB26" s="99">
        <f>IF(Calificaciones!N33="","",Calificaciones!N33)</f>
        <v>3.1000000000000001</v>
      </c>
      <c r="AC26" s="99">
        <f>IF(Calificaciones!T33="","",Calificaciones!T33)</f>
        <v>3.2999999999999998</v>
      </c>
      <c r="AD26" s="99">
        <f>IF(Calificaciones!Z33="","",Calificaciones!Z33)</f>
        <v>1</v>
      </c>
      <c r="AE26" s="99">
        <f>IF(Calificaciones!AF33="","",Calificaciones!AF33)</f>
        <v>1</v>
      </c>
      <c r="AF26" s="99" t="e">
        <f>IF(Calificaciones!#REF!="","",Calificaciones!#REF!)</f>
        <v>#REF!</v>
      </c>
      <c r="AG26" s="99" t="e">
        <f>IF(Calificaciones!#REF!="","",Calificaciones!#REF!)</f>
        <v>#REF!</v>
      </c>
      <c r="AH26" s="99" t="e">
        <f>IF(Calificaciones!#REF!="","",Calificaciones!#REF!)</f>
        <v>#REF!</v>
      </c>
      <c r="AI26" s="99" t="e">
        <f>IF(Calificaciones!#REF!="","",Calificaciones!#REF!)</f>
        <v>#REF!</v>
      </c>
      <c r="AJ26" s="99" t="e">
        <f>IF(Calificaciones!#REF!="","",Calificaciones!#REF!)</f>
        <v>#REF!</v>
      </c>
      <c r="AK26" s="99" t="e">
        <f>IF(Calificaciones!#REF!="","",Calificaciones!#REF!)</f>
        <v>#REF!</v>
      </c>
      <c r="AL26" s="99" t="e">
        <f>IF(Calificaciones!#REF!="","",Calificaciones!#REF!)</f>
        <v>#REF!</v>
      </c>
      <c r="AM26" s="99" t="e">
        <f>IF(Calificaciones!#REF!="","",Calificaciones!#REF!)</f>
        <v>#REF!</v>
      </c>
      <c r="AN26" s="99" t="e">
        <f>IF(Calificaciones!#REF!="","",Calificaciones!#REF!)</f>
        <v>#REF!</v>
      </c>
      <c r="AO26" s="99" t="e">
        <f>IF(Calificaciones!#REF!="","",Calificaciones!#REF!)</f>
        <v>#REF!</v>
      </c>
      <c r="AP26" s="99">
        <f>IF(Calificaciones!AM33="","",Calificaciones!AM33)</f>
        <v>3.0800000000000001</v>
      </c>
      <c r="AQ26" s="99">
        <f>IF(Calificaciones!AO33="","",Calificaciones!AO33)</f>
        <v>3.0800000000000001</v>
      </c>
      <c r="AR26" s="99" t="str">
        <f>IF(Calificaciones!AP33="","",Calificaciones!AP33)</f>
        <v>BASICO</v>
      </c>
      <c r="AS26" s="99" t="str">
        <f>IF(Calificaciones!AN33="","",Calificaciones!AN33)</f>
        <v/>
      </c>
      <c r="AT26">
        <f>IF(Calificaciones!AQ33="","",Calificaciones!AQ33)</f>
        <v>0</v>
      </c>
      <c r="AU26" t="e">
        <f>IF(#REF!="","",#REF!)</f>
        <v>#REF!</v>
      </c>
      <c r="AV26" t="e">
        <f>IF(#REF!="","",#REF!)</f>
        <v>#REF!</v>
      </c>
      <c r="AW26" t="e">
        <f>IF(#REF!="","",#REF!)</f>
        <v>#REF!</v>
      </c>
      <c r="AX26" t="e">
        <f>IF(#REF!="","",#REF!)</f>
        <v>#REF!</v>
      </c>
      <c r="AY26" t="e">
        <f>IF(#REF!="","",#REF!)</f>
        <v>#REF!</v>
      </c>
      <c r="AZ26" t="e">
        <f>IF(#REF!="","",#REF!)</f>
        <v>#REF!</v>
      </c>
      <c r="BA26" t="e">
        <f>IF(#REF!="","",#REF!)</f>
        <v>#REF!</v>
      </c>
      <c r="BB26" t="e">
        <f>IF(#REF!="","",#REF!)</f>
        <v>#REF!</v>
      </c>
      <c r="BC26" t="e">
        <f>IF(#REF!="","",#REF!)</f>
        <v>#REF!</v>
      </c>
      <c r="BD26" t="e">
        <f>IF(#REF!="","",#REF!)</f>
        <v>#REF!</v>
      </c>
    </row>
    <row r="27">
      <c r="A27" t="str">
        <f>IF(Lista!A27="","",Lista!A27)</f>
        <v>0001817343</v>
      </c>
      <c r="B27" s="99">
        <f>IF(Calificaciones!C34="","",Calificaciones!C34)</f>
        <v>4.2000000000000002</v>
      </c>
      <c r="C27" s="99" t="str">
        <f>IF(Calificaciones!D34="","",Calificaciones!D34)</f>
        <v/>
      </c>
      <c r="D27" s="99">
        <f>IF(Calificaciones!E34="","",Calificaciones!E34)</f>
        <v>4.2000000000000002</v>
      </c>
      <c r="E27" s="99">
        <f>IF(Calificaciones!F34="","",Calificaciones!F34)</f>
        <v>2.7999999999999998</v>
      </c>
      <c r="F27" s="99">
        <f>IF(Calificaciones!G34="","",Calificaciones!G34)</f>
        <v>1.3</v>
      </c>
      <c r="G27" s="99">
        <f>IF(Calificaciones!I34="","",Calificaciones!I34)</f>
        <v>2</v>
      </c>
      <c r="H27" s="99">
        <f>IF(Calificaciones!J34="","",Calificaciones!J34)</f>
        <v>4.5</v>
      </c>
      <c r="I27" s="99">
        <f>IF(Calificaciones!K34="","",Calificaciones!K34)</f>
        <v>1.8999999999999999</v>
      </c>
      <c r="J27" s="99" t="str">
        <f>IF(Calificaciones!L34="","",Calificaciones!L34)</f>
        <v/>
      </c>
      <c r="K27" s="99" t="str">
        <f>IF(Calificaciones!M34="","",Calificaciones!M34)</f>
        <v/>
      </c>
      <c r="L27" s="99">
        <f>IF(Calificaciones!O34="","",Calificaciones!O34)</f>
        <v>3.5</v>
      </c>
      <c r="M27" s="99">
        <f>IF(Calificaciones!P34="","",Calificaciones!P34)</f>
        <v>2</v>
      </c>
      <c r="N27" s="99">
        <f>IF(Calificaciones!Q34="","",Calificaciones!Q34)</f>
        <v>4.5</v>
      </c>
      <c r="O27" s="99">
        <f>IF(Calificaciones!R34="","",Calificaciones!R34)</f>
        <v>4.0999999999999996</v>
      </c>
      <c r="P27" s="99">
        <f>IF(Calificaciones!S34="","",Calificaciones!S34)</f>
        <v>2.5</v>
      </c>
      <c r="Q27" s="99" t="str">
        <f>IF(Calificaciones!U34="","",Calificaciones!U34)</f>
        <v/>
      </c>
      <c r="R27" s="99" t="str">
        <f>IF(Calificaciones!V34="","",Calificaciones!V34)</f>
        <v/>
      </c>
      <c r="S27" s="99" t="str">
        <f>IF(Calificaciones!W34="","",Calificaciones!W34)</f>
        <v/>
      </c>
      <c r="T27" s="99" t="str">
        <f>IF(Calificaciones!X34="","",Calificaciones!X34)</f>
        <v/>
      </c>
      <c r="U27" s="99" t="str">
        <f>IF(Calificaciones!Y34="","",Calificaciones!Y34)</f>
        <v/>
      </c>
      <c r="V27" s="99" t="str">
        <f>IF(Calificaciones!AA34="","",Calificaciones!AA34)</f>
        <v/>
      </c>
      <c r="W27" s="99" t="str">
        <f>IF(Calificaciones!AB34="","",Calificaciones!AB34)</f>
        <v/>
      </c>
      <c r="X27" s="99" t="str">
        <f>IF(Calificaciones!AC34="","",Calificaciones!AC34)</f>
        <v/>
      </c>
      <c r="Y27" s="99" t="str">
        <f>IF(Calificaciones!AD34="","",Calificaciones!AD34)</f>
        <v/>
      </c>
      <c r="Z27" s="99" t="str">
        <f>IF(Calificaciones!AE34="","",Calificaciones!AE34)</f>
        <v/>
      </c>
      <c r="AA27" s="99">
        <f>IF(Calificaciones!H34="","",Calificaciones!H34)</f>
        <v>3.1000000000000001</v>
      </c>
      <c r="AB27" s="99">
        <f>IF(Calificaciones!N34="","",Calificaciones!N34)</f>
        <v>2.7999999999999998</v>
      </c>
      <c r="AC27" s="99">
        <f>IF(Calificaciones!T34="","",Calificaciones!T34)</f>
        <v>3.2999999999999998</v>
      </c>
      <c r="AD27" s="99">
        <f>IF(Calificaciones!Z34="","",Calificaciones!Z34)</f>
        <v>1</v>
      </c>
      <c r="AE27" s="99">
        <f>IF(Calificaciones!AF34="","",Calificaciones!AF34)</f>
        <v>1</v>
      </c>
      <c r="AF27" s="99" t="e">
        <f>IF(Calificaciones!#REF!="","",Calificaciones!#REF!)</f>
        <v>#REF!</v>
      </c>
      <c r="AG27" s="99" t="e">
        <f>IF(Calificaciones!#REF!="","",Calificaciones!#REF!)</f>
        <v>#REF!</v>
      </c>
      <c r="AH27" s="99" t="e">
        <f>IF(Calificaciones!#REF!="","",Calificaciones!#REF!)</f>
        <v>#REF!</v>
      </c>
      <c r="AI27" s="99" t="e">
        <f>IF(Calificaciones!#REF!="","",Calificaciones!#REF!)</f>
        <v>#REF!</v>
      </c>
      <c r="AJ27" s="99" t="e">
        <f>IF(Calificaciones!#REF!="","",Calificaciones!#REF!)</f>
        <v>#REF!</v>
      </c>
      <c r="AK27" s="99" t="e">
        <f>IF(Calificaciones!#REF!="","",Calificaciones!#REF!)</f>
        <v>#REF!</v>
      </c>
      <c r="AL27" s="99" t="e">
        <f>IF(Calificaciones!#REF!="","",Calificaciones!#REF!)</f>
        <v>#REF!</v>
      </c>
      <c r="AM27" s="99" t="e">
        <f>IF(Calificaciones!#REF!="","",Calificaciones!#REF!)</f>
        <v>#REF!</v>
      </c>
      <c r="AN27" s="99" t="e">
        <f>IF(Calificaciones!#REF!="","",Calificaciones!#REF!)</f>
        <v>#REF!</v>
      </c>
      <c r="AO27" s="99" t="e">
        <f>IF(Calificaciones!#REF!="","",Calificaciones!#REF!)</f>
        <v>#REF!</v>
      </c>
      <c r="AP27" s="99">
        <f>IF(Calificaciones!AM34="","",Calificaciones!AM34)</f>
        <v>3.0800000000000001</v>
      </c>
      <c r="AQ27" s="99">
        <f>IF(Calificaciones!AO34="","",Calificaciones!AO34)</f>
        <v>3.0800000000000001</v>
      </c>
      <c r="AR27" s="99" t="str">
        <f>IF(Calificaciones!AP34="","",Calificaciones!AP34)</f>
        <v>BASICO</v>
      </c>
      <c r="AS27" s="99" t="str">
        <f>IF(Calificaciones!AN34="","",Calificaciones!AN34)</f>
        <v/>
      </c>
      <c r="AT27">
        <f>IF(Calificaciones!AQ34="","",Calificaciones!AQ34)</f>
        <v>0</v>
      </c>
      <c r="AU27" t="e">
        <f>IF(#REF!="","",#REF!)</f>
        <v>#REF!</v>
      </c>
      <c r="AV27" t="e">
        <f>IF(#REF!="","",#REF!)</f>
        <v>#REF!</v>
      </c>
      <c r="AW27" t="e">
        <f>IF(#REF!="","",#REF!)</f>
        <v>#REF!</v>
      </c>
      <c r="AX27" t="e">
        <f>IF(#REF!="","",#REF!)</f>
        <v>#REF!</v>
      </c>
      <c r="AY27" t="e">
        <f>IF(#REF!="","",#REF!)</f>
        <v>#REF!</v>
      </c>
      <c r="AZ27" t="e">
        <f>IF(#REF!="","",#REF!)</f>
        <v>#REF!</v>
      </c>
      <c r="BA27" t="e">
        <f>IF(#REF!="","",#REF!)</f>
        <v>#REF!</v>
      </c>
      <c r="BB27" t="e">
        <f>IF(#REF!="","",#REF!)</f>
        <v>#REF!</v>
      </c>
      <c r="BC27" t="e">
        <f>IF(#REF!="","",#REF!)</f>
        <v>#REF!</v>
      </c>
      <c r="BD27" t="e">
        <f>IF(#REF!="","",#REF!)</f>
        <v>#REF!</v>
      </c>
    </row>
    <row r="28">
      <c r="A28" t="str">
        <f>IF(Lista!A28="","",Lista!A28)</f>
        <v>0001804879</v>
      </c>
      <c r="B28" s="99">
        <f>IF(Calificaciones!C35="","",Calificaciones!C35)</f>
        <v>5</v>
      </c>
      <c r="C28" s="99" t="str">
        <f>IF(Calificaciones!D35="","",Calificaciones!D35)</f>
        <v/>
      </c>
      <c r="D28" s="99">
        <f>IF(Calificaciones!E35="","",Calificaciones!E35)</f>
        <v>4.5</v>
      </c>
      <c r="E28" s="99">
        <f>IF(Calificaciones!F35="","",Calificaciones!F35)</f>
        <v>2.7000000000000002</v>
      </c>
      <c r="F28" s="99">
        <f>IF(Calificaciones!G35="","",Calificaciones!G35)</f>
        <v>1.3</v>
      </c>
      <c r="G28" s="99">
        <f>IF(Calificaciones!I35="","",Calificaciones!I35)</f>
        <v>4.4500000000000002</v>
      </c>
      <c r="H28" s="99">
        <f>IF(Calificaciones!J35="","",Calificaciones!J35)</f>
        <v>4.5</v>
      </c>
      <c r="I28" s="99">
        <f>IF(Calificaciones!K35="","",Calificaciones!K35)</f>
        <v>1.8999999999999999</v>
      </c>
      <c r="J28" s="99" t="str">
        <f>IF(Calificaciones!L35="","",Calificaciones!L35)</f>
        <v/>
      </c>
      <c r="K28" s="99" t="str">
        <f>IF(Calificaciones!M35="","",Calificaciones!M35)</f>
        <v/>
      </c>
      <c r="L28" s="99">
        <f>IF(Calificaciones!O35="","",Calificaciones!O35)</f>
        <v>3.5</v>
      </c>
      <c r="M28" s="99">
        <f>IF(Calificaciones!P35="","",Calificaciones!P35)</f>
        <v>4.4500000000000002</v>
      </c>
      <c r="N28" s="99">
        <f>IF(Calificaciones!Q35="","",Calificaciones!Q35)</f>
        <v>4.5</v>
      </c>
      <c r="O28" s="99">
        <f>IF(Calificaciones!R35="","",Calificaciones!R35)</f>
        <v>2.7000000000000002</v>
      </c>
      <c r="P28" s="99">
        <f>IF(Calificaciones!S35="","",Calificaciones!S35)</f>
        <v>3.6000000000000001</v>
      </c>
      <c r="Q28" s="99" t="str">
        <f>IF(Calificaciones!U35="","",Calificaciones!U35)</f>
        <v/>
      </c>
      <c r="R28" s="99" t="str">
        <f>IF(Calificaciones!V35="","",Calificaciones!V35)</f>
        <v/>
      </c>
      <c r="S28" s="99" t="str">
        <f>IF(Calificaciones!W35="","",Calificaciones!W35)</f>
        <v/>
      </c>
      <c r="T28" s="99" t="str">
        <f>IF(Calificaciones!X35="","",Calificaciones!X35)</f>
        <v/>
      </c>
      <c r="U28" s="99" t="str">
        <f>IF(Calificaciones!Y35="","",Calificaciones!Y35)</f>
        <v/>
      </c>
      <c r="V28" s="99" t="str">
        <f>IF(Calificaciones!AA35="","",Calificaciones!AA35)</f>
        <v/>
      </c>
      <c r="W28" s="99" t="str">
        <f>IF(Calificaciones!AB35="","",Calificaciones!AB35)</f>
        <v/>
      </c>
      <c r="X28" s="99" t="str">
        <f>IF(Calificaciones!AC35="","",Calificaciones!AC35)</f>
        <v/>
      </c>
      <c r="Y28" s="99" t="str">
        <f>IF(Calificaciones!AD35="","",Calificaciones!AD35)</f>
        <v/>
      </c>
      <c r="Z28" s="99" t="str">
        <f>IF(Calificaciones!AE35="","",Calificaciones!AE35)</f>
        <v/>
      </c>
      <c r="AA28" s="99">
        <f>IF(Calificaciones!H35="","",Calificaciones!H35)</f>
        <v>3.3999999999999999</v>
      </c>
      <c r="AB28" s="99">
        <f>IF(Calificaciones!N35="","",Calificaciones!N35)</f>
        <v>3.6000000000000001</v>
      </c>
      <c r="AC28" s="99">
        <f>IF(Calificaciones!T35="","",Calificaciones!T35)</f>
        <v>3.7999999999999998</v>
      </c>
      <c r="AD28" s="99">
        <f>IF(Calificaciones!Z35="","",Calificaciones!Z35)</f>
        <v>1</v>
      </c>
      <c r="AE28" s="99">
        <f>IF(Calificaciones!AF35="","",Calificaciones!AF35)</f>
        <v>1</v>
      </c>
      <c r="AF28" s="99" t="e">
        <f>IF(Calificaciones!#REF!="","",Calificaciones!#REF!)</f>
        <v>#REF!</v>
      </c>
      <c r="AG28" s="99" t="e">
        <f>IF(Calificaciones!#REF!="","",Calificaciones!#REF!)</f>
        <v>#REF!</v>
      </c>
      <c r="AH28" s="99" t="e">
        <f>IF(Calificaciones!#REF!="","",Calificaciones!#REF!)</f>
        <v>#REF!</v>
      </c>
      <c r="AI28" s="99" t="e">
        <f>IF(Calificaciones!#REF!="","",Calificaciones!#REF!)</f>
        <v>#REF!</v>
      </c>
      <c r="AJ28" s="99" t="e">
        <f>IF(Calificaciones!#REF!="","",Calificaciones!#REF!)</f>
        <v>#REF!</v>
      </c>
      <c r="AK28" s="99" t="e">
        <f>IF(Calificaciones!#REF!="","",Calificaciones!#REF!)</f>
        <v>#REF!</v>
      </c>
      <c r="AL28" s="99" t="e">
        <f>IF(Calificaciones!#REF!="","",Calificaciones!#REF!)</f>
        <v>#REF!</v>
      </c>
      <c r="AM28" s="99" t="e">
        <f>IF(Calificaciones!#REF!="","",Calificaciones!#REF!)</f>
        <v>#REF!</v>
      </c>
      <c r="AN28" s="99" t="e">
        <f>IF(Calificaciones!#REF!="","",Calificaciones!#REF!)</f>
        <v>#REF!</v>
      </c>
      <c r="AO28" s="99" t="e">
        <f>IF(Calificaciones!#REF!="","",Calificaciones!#REF!)</f>
        <v>#REF!</v>
      </c>
      <c r="AP28" s="99">
        <f>IF(Calificaciones!AM35="","",Calificaciones!AM35)</f>
        <v>3.52</v>
      </c>
      <c r="AQ28" s="99">
        <f>IF(Calificaciones!AO35="","",Calificaciones!AO35)</f>
        <v>3.52</v>
      </c>
      <c r="AR28" s="99" t="str">
        <f>IF(Calificaciones!AP35="","",Calificaciones!AP35)</f>
        <v>BASICO</v>
      </c>
      <c r="AS28" s="99" t="str">
        <f>IF(Calificaciones!AN35="","",Calificaciones!AN35)</f>
        <v/>
      </c>
      <c r="AT28">
        <f>IF(Calificaciones!AQ35="","",Calificaciones!AQ35)</f>
        <v>0</v>
      </c>
      <c r="AU28" t="e">
        <f>IF(#REF!="","",#REF!)</f>
        <v>#REF!</v>
      </c>
      <c r="AV28" t="e">
        <f>IF(#REF!="","",#REF!)</f>
        <v>#REF!</v>
      </c>
      <c r="AW28" t="e">
        <f>IF(#REF!="","",#REF!)</f>
        <v>#REF!</v>
      </c>
      <c r="AX28" t="e">
        <f>IF(#REF!="","",#REF!)</f>
        <v>#REF!</v>
      </c>
      <c r="AY28" t="e">
        <f>IF(#REF!="","",#REF!)</f>
        <v>#REF!</v>
      </c>
      <c r="AZ28" t="e">
        <f>IF(#REF!="","",#REF!)</f>
        <v>#REF!</v>
      </c>
      <c r="BA28" t="e">
        <f>IF(#REF!="","",#REF!)</f>
        <v>#REF!</v>
      </c>
      <c r="BB28" t="e">
        <f>IF(#REF!="","",#REF!)</f>
        <v>#REF!</v>
      </c>
      <c r="BC28" t="e">
        <f>IF(#REF!="","",#REF!)</f>
        <v>#REF!</v>
      </c>
      <c r="BD28" t="e">
        <f>IF(#REF!="","",#REF!)</f>
        <v>#REF!</v>
      </c>
    </row>
    <row r="29">
      <c r="A29" t="str">
        <f>IF(Lista!A29="","",Lista!A29)</f>
        <v>0001812085</v>
      </c>
      <c r="B29" s="99">
        <f>IF(Calificaciones!C36="","",Calificaciones!C36)</f>
        <v>5</v>
      </c>
      <c r="C29" s="99" t="str">
        <f>IF(Calificaciones!D36="","",Calificaciones!D36)</f>
        <v/>
      </c>
      <c r="D29" s="99">
        <f>IF(Calificaciones!E36="","",Calificaciones!E36)</f>
        <v>5</v>
      </c>
      <c r="E29" s="99">
        <f>IF(Calificaciones!F36="","",Calificaciones!F36)</f>
        <v>5</v>
      </c>
      <c r="F29" s="99">
        <f>IF(Calificaciones!G36="","",Calificaciones!G36)</f>
        <v>5</v>
      </c>
      <c r="G29" s="99">
        <f>IF(Calificaciones!I36="","",Calificaciones!I36)</f>
        <v>5</v>
      </c>
      <c r="H29" s="99">
        <f>IF(Calificaciones!J36="","",Calificaciones!J36)</f>
        <v>5</v>
      </c>
      <c r="I29" s="99">
        <f>IF(Calificaciones!K36="","",Calificaciones!K36)</f>
        <v>5</v>
      </c>
      <c r="J29" s="99" t="str">
        <f>IF(Calificaciones!L36="","",Calificaciones!L36)</f>
        <v/>
      </c>
      <c r="K29" s="99" t="str">
        <f>IF(Calificaciones!M36="","",Calificaciones!M36)</f>
        <v/>
      </c>
      <c r="L29" s="99">
        <f>IF(Calificaciones!O36="","",Calificaciones!O36)</f>
        <v>5</v>
      </c>
      <c r="M29" s="99">
        <f>IF(Calificaciones!P36="","",Calificaciones!P36)</f>
        <v>5</v>
      </c>
      <c r="N29" s="99">
        <f>IF(Calificaciones!Q36="","",Calificaciones!Q36)</f>
        <v>5</v>
      </c>
      <c r="O29" s="99">
        <f>IF(Calificaciones!R36="","",Calificaciones!R36)</f>
        <v>5</v>
      </c>
      <c r="P29" s="99">
        <f>IF(Calificaciones!S36="","",Calificaciones!S36)</f>
        <v>5</v>
      </c>
      <c r="Q29" s="99" t="str">
        <f>IF(Calificaciones!U36="","",Calificaciones!U36)</f>
        <v/>
      </c>
      <c r="R29" s="99" t="str">
        <f>IF(Calificaciones!V36="","",Calificaciones!V36)</f>
        <v/>
      </c>
      <c r="S29" s="99" t="str">
        <f>IF(Calificaciones!W36="","",Calificaciones!W36)</f>
        <v/>
      </c>
      <c r="T29" s="99" t="str">
        <f>IF(Calificaciones!X36="","",Calificaciones!X36)</f>
        <v/>
      </c>
      <c r="U29" s="99" t="str">
        <f>IF(Calificaciones!Y36="","",Calificaciones!Y36)</f>
        <v/>
      </c>
      <c r="V29" s="99" t="str">
        <f>IF(Calificaciones!AA36="","",Calificaciones!AA36)</f>
        <v/>
      </c>
      <c r="W29" s="99" t="str">
        <f>IF(Calificaciones!AB36="","",Calificaciones!AB36)</f>
        <v/>
      </c>
      <c r="X29" s="99" t="str">
        <f>IF(Calificaciones!AC36="","",Calificaciones!AC36)</f>
        <v/>
      </c>
      <c r="Y29" s="99" t="str">
        <f>IF(Calificaciones!AD36="","",Calificaciones!AD36)</f>
        <v/>
      </c>
      <c r="Z29" s="99" t="str">
        <f>IF(Calificaciones!AE36="","",Calificaciones!AE36)</f>
        <v/>
      </c>
      <c r="AA29" s="99">
        <f>IF(Calificaciones!H36="","",Calificaciones!H36)</f>
        <v>5</v>
      </c>
      <c r="AB29" s="99">
        <f>IF(Calificaciones!N36="","",Calificaciones!N36)</f>
        <v>5</v>
      </c>
      <c r="AC29" s="99">
        <f>IF(Calificaciones!T36="","",Calificaciones!T36)</f>
        <v>5</v>
      </c>
      <c r="AD29" s="99">
        <f>IF(Calificaciones!Z36="","",Calificaciones!Z36)</f>
        <v>1</v>
      </c>
      <c r="AE29" s="99">
        <f>IF(Calificaciones!AF36="","",Calificaciones!AF36)</f>
        <v>1</v>
      </c>
      <c r="AF29" s="99" t="e">
        <f>IF(Calificaciones!#REF!="","",Calificaciones!#REF!)</f>
        <v>#REF!</v>
      </c>
      <c r="AG29" s="99" t="e">
        <f>IF(Calificaciones!#REF!="","",Calificaciones!#REF!)</f>
        <v>#REF!</v>
      </c>
      <c r="AH29" s="99" t="e">
        <f>IF(Calificaciones!#REF!="","",Calificaciones!#REF!)</f>
        <v>#REF!</v>
      </c>
      <c r="AI29" s="99" t="e">
        <f>IF(Calificaciones!#REF!="","",Calificaciones!#REF!)</f>
        <v>#REF!</v>
      </c>
      <c r="AJ29" s="99" t="e">
        <f>IF(Calificaciones!#REF!="","",Calificaciones!#REF!)</f>
        <v>#REF!</v>
      </c>
      <c r="AK29" s="99" t="e">
        <f>IF(Calificaciones!#REF!="","",Calificaciones!#REF!)</f>
        <v>#REF!</v>
      </c>
      <c r="AL29" s="99" t="e">
        <f>IF(Calificaciones!#REF!="","",Calificaciones!#REF!)</f>
        <v>#REF!</v>
      </c>
      <c r="AM29" s="99" t="e">
        <f>IF(Calificaciones!#REF!="","",Calificaciones!#REF!)</f>
        <v>#REF!</v>
      </c>
      <c r="AN29" s="99" t="e">
        <f>IF(Calificaciones!#REF!="","",Calificaciones!#REF!)</f>
        <v>#REF!</v>
      </c>
      <c r="AO29" s="99" t="e">
        <f>IF(Calificaciones!#REF!="","",Calificaciones!#REF!)</f>
        <v>#REF!</v>
      </c>
      <c r="AP29" s="99">
        <f>IF(Calificaciones!AM36="","",Calificaciones!AM36)</f>
        <v>5</v>
      </c>
      <c r="AQ29" s="99">
        <f>IF(Calificaciones!AO36="","",Calificaciones!AO36)</f>
        <v>5</v>
      </c>
      <c r="AR29" s="99" t="str">
        <f>IF(Calificaciones!AP36="","",Calificaciones!AP36)</f>
        <v>SUPERIOR</v>
      </c>
      <c r="AS29" s="99" t="str">
        <f>IF(Calificaciones!AN36="","",Calificaciones!AN36)</f>
        <v/>
      </c>
      <c r="AT29">
        <f>IF(Calificaciones!AQ36="","",Calificaciones!AQ36)</f>
        <v>0</v>
      </c>
      <c r="AU29" t="e">
        <f>IF(#REF!="","",#REF!)</f>
        <v>#REF!</v>
      </c>
      <c r="AV29" t="e">
        <f>IF(#REF!="","",#REF!)</f>
        <v>#REF!</v>
      </c>
      <c r="AW29" t="e">
        <f>IF(#REF!="","",#REF!)</f>
        <v>#REF!</v>
      </c>
      <c r="AX29" t="e">
        <f>IF(#REF!="","",#REF!)</f>
        <v>#REF!</v>
      </c>
      <c r="AY29" t="e">
        <f>IF(#REF!="","",#REF!)</f>
        <v>#REF!</v>
      </c>
      <c r="AZ29" t="e">
        <f>IF(#REF!="","",#REF!)</f>
        <v>#REF!</v>
      </c>
      <c r="BA29" t="e">
        <f>IF(#REF!="","",#REF!)</f>
        <v>#REF!</v>
      </c>
      <c r="BB29" t="e">
        <f>IF(#REF!="","",#REF!)</f>
        <v>#REF!</v>
      </c>
      <c r="BC29" t="e">
        <f>IF(#REF!="","",#REF!)</f>
        <v>#REF!</v>
      </c>
      <c r="BD29" t="e">
        <f>IF(#REF!="","",#REF!)</f>
        <v>#REF!</v>
      </c>
    </row>
    <row r="30">
      <c r="A30" t="str">
        <f>IF(Lista!A30="","",Lista!A30)</f>
        <v>0001814008</v>
      </c>
      <c r="B30" s="99">
        <f>IF(Calificaciones!C37="","",Calificaciones!C37)</f>
        <v>4</v>
      </c>
      <c r="C30" s="99" t="str">
        <f>IF(Calificaciones!D37="","",Calificaciones!D37)</f>
        <v/>
      </c>
      <c r="D30" s="99">
        <f>IF(Calificaciones!E37="","",Calificaciones!E37)</f>
        <v>4</v>
      </c>
      <c r="E30" s="99">
        <f>IF(Calificaciones!F37="","",Calificaciones!F37)</f>
        <v>2.7999999999999998</v>
      </c>
      <c r="F30" s="99">
        <f>IF(Calificaciones!G37="","",Calificaciones!G37)</f>
        <v>1.3</v>
      </c>
      <c r="G30" s="99">
        <f>IF(Calificaciones!I37="","",Calificaciones!I37)</f>
        <v>4.5</v>
      </c>
      <c r="H30" s="99">
        <f>IF(Calificaciones!J37="","",Calificaciones!J37)</f>
        <v>4.5</v>
      </c>
      <c r="I30" s="99">
        <f>IF(Calificaciones!K37="","",Calificaciones!K37)</f>
        <v>1.8999999999999999</v>
      </c>
      <c r="J30" s="99" t="str">
        <f>IF(Calificaciones!L37="","",Calificaciones!L37)</f>
        <v/>
      </c>
      <c r="K30" s="99" t="str">
        <f>IF(Calificaciones!M37="","",Calificaciones!M37)</f>
        <v/>
      </c>
      <c r="L30" s="99">
        <f>IF(Calificaciones!O37="","",Calificaciones!O37)</f>
        <v>3.5</v>
      </c>
      <c r="M30" s="99">
        <f>IF(Calificaciones!P37="","",Calificaciones!P37)</f>
        <v>4.5</v>
      </c>
      <c r="N30" s="99">
        <f>IF(Calificaciones!Q37="","",Calificaciones!Q37)</f>
        <v>2.5</v>
      </c>
      <c r="O30" s="99">
        <f>IF(Calificaciones!R37="","",Calificaciones!R37)</f>
        <v>2.7000000000000002</v>
      </c>
      <c r="P30" s="99">
        <f>IF(Calificaciones!S37="","",Calificaciones!S37)</f>
        <v>4.4000000000000004</v>
      </c>
      <c r="Q30" s="99" t="str">
        <f>IF(Calificaciones!U37="","",Calificaciones!U37)</f>
        <v/>
      </c>
      <c r="R30" s="99" t="str">
        <f>IF(Calificaciones!V37="","",Calificaciones!V37)</f>
        <v/>
      </c>
      <c r="S30" s="99" t="str">
        <f>IF(Calificaciones!W37="","",Calificaciones!W37)</f>
        <v/>
      </c>
      <c r="T30" s="99" t="str">
        <f>IF(Calificaciones!X37="","",Calificaciones!X37)</f>
        <v/>
      </c>
      <c r="U30" s="99" t="str">
        <f>IF(Calificaciones!Y37="","",Calificaciones!Y37)</f>
        <v/>
      </c>
      <c r="V30" s="99" t="str">
        <f>IF(Calificaciones!AA37="","",Calificaciones!AA37)</f>
        <v/>
      </c>
      <c r="W30" s="99" t="str">
        <f>IF(Calificaciones!AB37="","",Calificaciones!AB37)</f>
        <v/>
      </c>
      <c r="X30" s="99" t="str">
        <f>IF(Calificaciones!AC37="","",Calificaciones!AC37)</f>
        <v/>
      </c>
      <c r="Y30" s="99" t="str">
        <f>IF(Calificaciones!AD37="","",Calificaciones!AD37)</f>
        <v/>
      </c>
      <c r="Z30" s="99" t="str">
        <f>IF(Calificaciones!AE37="","",Calificaciones!AE37)</f>
        <v/>
      </c>
      <c r="AA30" s="99">
        <f>IF(Calificaciones!H37="","",Calificaciones!H37)</f>
        <v>3</v>
      </c>
      <c r="AB30" s="99">
        <f>IF(Calificaciones!N37="","",Calificaciones!N37)</f>
        <v>3.6000000000000001</v>
      </c>
      <c r="AC30" s="99">
        <f>IF(Calificaciones!T37="","",Calificaciones!T37)</f>
        <v>3.5</v>
      </c>
      <c r="AD30" s="99">
        <f>IF(Calificaciones!Z37="","",Calificaciones!Z37)</f>
        <v>1</v>
      </c>
      <c r="AE30" s="99">
        <f>IF(Calificaciones!AF37="","",Calificaciones!AF37)</f>
        <v>1</v>
      </c>
      <c r="AF30" s="99" t="e">
        <f>IF(Calificaciones!#REF!="","",Calificaciones!#REF!)</f>
        <v>#REF!</v>
      </c>
      <c r="AG30" s="99" t="e">
        <f>IF(Calificaciones!#REF!="","",Calificaciones!#REF!)</f>
        <v>#REF!</v>
      </c>
      <c r="AH30" s="99" t="e">
        <f>IF(Calificaciones!#REF!="","",Calificaciones!#REF!)</f>
        <v>#REF!</v>
      </c>
      <c r="AI30" s="99" t="e">
        <f>IF(Calificaciones!#REF!="","",Calificaciones!#REF!)</f>
        <v>#REF!</v>
      </c>
      <c r="AJ30" s="99" t="e">
        <f>IF(Calificaciones!#REF!="","",Calificaciones!#REF!)</f>
        <v>#REF!</v>
      </c>
      <c r="AK30" s="99" t="e">
        <f>IF(Calificaciones!#REF!="","",Calificaciones!#REF!)</f>
        <v>#REF!</v>
      </c>
      <c r="AL30" s="99" t="e">
        <f>IF(Calificaciones!#REF!="","",Calificaciones!#REF!)</f>
        <v>#REF!</v>
      </c>
      <c r="AM30" s="99" t="e">
        <f>IF(Calificaciones!#REF!="","",Calificaciones!#REF!)</f>
        <v>#REF!</v>
      </c>
      <c r="AN30" s="99" t="e">
        <f>IF(Calificaciones!#REF!="","",Calificaciones!#REF!)</f>
        <v>#REF!</v>
      </c>
      <c r="AO30" s="99" t="e">
        <f>IF(Calificaciones!#REF!="","",Calificaciones!#REF!)</f>
        <v>#REF!</v>
      </c>
      <c r="AP30" s="99">
        <f>IF(Calificaciones!AM37="","",Calificaciones!AM37)</f>
        <v>3.2200000000000002</v>
      </c>
      <c r="AQ30" s="99">
        <f>IF(Calificaciones!AO37="","",Calificaciones!AO37)</f>
        <v>3.2200000000000002</v>
      </c>
      <c r="AR30" s="99" t="str">
        <f>IF(Calificaciones!AP37="","",Calificaciones!AP37)</f>
        <v>BASICO</v>
      </c>
      <c r="AS30" s="99" t="str">
        <f>IF(Calificaciones!AN37="","",Calificaciones!AN37)</f>
        <v/>
      </c>
      <c r="AT30">
        <f>IF(Calificaciones!AQ37="","",Calificaciones!AQ37)</f>
        <v>0</v>
      </c>
      <c r="AU30" t="e">
        <f>IF(#REF!="","",#REF!)</f>
        <v>#REF!</v>
      </c>
      <c r="AV30" t="e">
        <f>IF(#REF!="","",#REF!)</f>
        <v>#REF!</v>
      </c>
      <c r="AW30" t="e">
        <f>IF(#REF!="","",#REF!)</f>
        <v>#REF!</v>
      </c>
      <c r="AX30" t="e">
        <f>IF(#REF!="","",#REF!)</f>
        <v>#REF!</v>
      </c>
      <c r="AY30" t="e">
        <f>IF(#REF!="","",#REF!)</f>
        <v>#REF!</v>
      </c>
      <c r="AZ30" t="e">
        <f>IF(#REF!="","",#REF!)</f>
        <v>#REF!</v>
      </c>
      <c r="BA30" t="e">
        <f>IF(#REF!="","",#REF!)</f>
        <v>#REF!</v>
      </c>
      <c r="BB30" t="e">
        <f>IF(#REF!="","",#REF!)</f>
        <v>#REF!</v>
      </c>
      <c r="BC30" t="e">
        <f>IF(#REF!="","",#REF!)</f>
        <v>#REF!</v>
      </c>
      <c r="BD30" t="e">
        <f>IF(#REF!="","",#REF!)</f>
        <v>#REF!</v>
      </c>
    </row>
    <row r="31">
      <c r="A31" t="str">
        <f>IF(Lista!A31="","",Lista!A31)</f>
        <v>0001814183</v>
      </c>
      <c r="B31" s="99">
        <f>IF(Calificaciones!C38="","",Calificaciones!C38)</f>
        <v>2.3999999999999999</v>
      </c>
      <c r="C31" s="99" t="str">
        <f>IF(Calificaciones!D38="","",Calificaciones!D38)</f>
        <v/>
      </c>
      <c r="D31" s="99">
        <f>IF(Calificaciones!E38="","",Calificaciones!E38)</f>
        <v>4.5</v>
      </c>
      <c r="E31" s="99">
        <f>IF(Calificaciones!F38="","",Calificaciones!F38)</f>
        <v>2.7999999999999998</v>
      </c>
      <c r="F31" s="99">
        <f>IF(Calificaciones!G38="","",Calificaciones!G38)</f>
        <v>1.3</v>
      </c>
      <c r="G31" s="99">
        <f>IF(Calificaciones!I38="","",Calificaciones!I38)</f>
        <v>4.0999999999999996</v>
      </c>
      <c r="H31" s="99">
        <f>IF(Calificaciones!J38="","",Calificaciones!J38)</f>
        <v>4.5</v>
      </c>
      <c r="I31" s="99">
        <f>IF(Calificaciones!K38="","",Calificaciones!K38)</f>
        <v>1.8999999999999999</v>
      </c>
      <c r="J31" s="99" t="str">
        <f>IF(Calificaciones!L38="","",Calificaciones!L38)</f>
        <v/>
      </c>
      <c r="K31" s="99" t="str">
        <f>IF(Calificaciones!M38="","",Calificaciones!M38)</f>
        <v/>
      </c>
      <c r="L31" s="99">
        <f>IF(Calificaciones!O38="","",Calificaciones!O38)</f>
        <v>3.5</v>
      </c>
      <c r="M31" s="99">
        <f>IF(Calificaciones!P38="","",Calificaciones!P38)</f>
        <v>4.0999999999999996</v>
      </c>
      <c r="N31" s="99">
        <f>IF(Calificaciones!Q38="","",Calificaciones!Q38)</f>
        <v>4.5</v>
      </c>
      <c r="O31" s="99">
        <f>IF(Calificaciones!R38="","",Calificaciones!R38)</f>
        <v>2.7000000000000002</v>
      </c>
      <c r="P31" s="99">
        <f>IF(Calificaciones!S38="","",Calificaciones!S38)</f>
        <v>2</v>
      </c>
      <c r="Q31" s="99" t="str">
        <f>IF(Calificaciones!U38="","",Calificaciones!U38)</f>
        <v/>
      </c>
      <c r="R31" s="99" t="str">
        <f>IF(Calificaciones!V38="","",Calificaciones!V38)</f>
        <v/>
      </c>
      <c r="S31" s="99" t="str">
        <f>IF(Calificaciones!W38="","",Calificaciones!W38)</f>
        <v/>
      </c>
      <c r="T31" s="99" t="str">
        <f>IF(Calificaciones!X38="","",Calificaciones!X38)</f>
        <v/>
      </c>
      <c r="U31" s="99" t="str">
        <f>IF(Calificaciones!Y38="","",Calificaciones!Y38)</f>
        <v/>
      </c>
      <c r="V31" s="99" t="str">
        <f>IF(Calificaciones!AA38="","",Calificaciones!AA38)</f>
        <v/>
      </c>
      <c r="W31" s="99" t="str">
        <f>IF(Calificaciones!AB38="","",Calificaciones!AB38)</f>
        <v/>
      </c>
      <c r="X31" s="99" t="str">
        <f>IF(Calificaciones!AC38="","",Calificaciones!AC38)</f>
        <v/>
      </c>
      <c r="Y31" s="99" t="str">
        <f>IF(Calificaciones!AD38="","",Calificaciones!AD38)</f>
        <v/>
      </c>
      <c r="Z31" s="99" t="str">
        <f>IF(Calificaciones!AE38="","",Calificaciones!AE38)</f>
        <v/>
      </c>
      <c r="AA31" s="99">
        <f>IF(Calificaciones!H38="","",Calificaciones!H38)</f>
        <v>2.7999999999999998</v>
      </c>
      <c r="AB31" s="99">
        <f>IF(Calificaciones!N38="","",Calificaciones!N38)</f>
        <v>3.5</v>
      </c>
      <c r="AC31" s="99">
        <f>IF(Calificaciones!T38="","",Calificaciones!T38)</f>
        <v>3.3999999999999999</v>
      </c>
      <c r="AD31" s="99">
        <f>IF(Calificaciones!Z38="","",Calificaciones!Z38)</f>
        <v>1</v>
      </c>
      <c r="AE31" s="99">
        <f>IF(Calificaciones!AF38="","",Calificaciones!AF38)</f>
        <v>1</v>
      </c>
      <c r="AF31" s="99" t="e">
        <f>IF(Calificaciones!#REF!="","",Calificaciones!#REF!)</f>
        <v>#REF!</v>
      </c>
      <c r="AG31" s="99" t="e">
        <f>IF(Calificaciones!#REF!="","",Calificaciones!#REF!)</f>
        <v>#REF!</v>
      </c>
      <c r="AH31" s="99" t="e">
        <f>IF(Calificaciones!#REF!="","",Calificaciones!#REF!)</f>
        <v>#REF!</v>
      </c>
      <c r="AI31" s="99" t="e">
        <f>IF(Calificaciones!#REF!="","",Calificaciones!#REF!)</f>
        <v>#REF!</v>
      </c>
      <c r="AJ31" s="99" t="e">
        <f>IF(Calificaciones!#REF!="","",Calificaciones!#REF!)</f>
        <v>#REF!</v>
      </c>
      <c r="AK31" s="99" t="e">
        <f>IF(Calificaciones!#REF!="","",Calificaciones!#REF!)</f>
        <v>#REF!</v>
      </c>
      <c r="AL31" s="99" t="e">
        <f>IF(Calificaciones!#REF!="","",Calificaciones!#REF!)</f>
        <v>#REF!</v>
      </c>
      <c r="AM31" s="99" t="e">
        <f>IF(Calificaciones!#REF!="","",Calificaciones!#REF!)</f>
        <v>#REF!</v>
      </c>
      <c r="AN31" s="99" t="e">
        <f>IF(Calificaciones!#REF!="","",Calificaciones!#REF!)</f>
        <v>#REF!</v>
      </c>
      <c r="AO31" s="99" t="e">
        <f>IF(Calificaciones!#REF!="","",Calificaciones!#REF!)</f>
        <v>#REF!</v>
      </c>
      <c r="AP31" s="99">
        <f>IF(Calificaciones!AM38="","",Calificaciones!AM38)</f>
        <v>3.0600000000000001</v>
      </c>
      <c r="AQ31" s="99">
        <f>IF(Calificaciones!AO38="","",Calificaciones!AO38)</f>
        <v>3.0600000000000001</v>
      </c>
      <c r="AR31" s="99" t="str">
        <f>IF(Calificaciones!AP38="","",Calificaciones!AP38)</f>
        <v>BASICO</v>
      </c>
      <c r="AS31" s="99" t="str">
        <f>IF(Calificaciones!AN38="","",Calificaciones!AN38)</f>
        <v/>
      </c>
      <c r="AT31">
        <f>IF(Calificaciones!AQ38="","",Calificaciones!AQ38)</f>
        <v>0</v>
      </c>
      <c r="AU31" t="e">
        <f>IF(#REF!="","",#REF!)</f>
        <v>#REF!</v>
      </c>
      <c r="AV31" t="e">
        <f>IF(#REF!="","",#REF!)</f>
        <v>#REF!</v>
      </c>
      <c r="AW31" t="e">
        <f>IF(#REF!="","",#REF!)</f>
        <v>#REF!</v>
      </c>
      <c r="AX31" t="e">
        <f>IF(#REF!="","",#REF!)</f>
        <v>#REF!</v>
      </c>
      <c r="AY31" t="e">
        <f>IF(#REF!="","",#REF!)</f>
        <v>#REF!</v>
      </c>
      <c r="AZ31" t="e">
        <f>IF(#REF!="","",#REF!)</f>
        <v>#REF!</v>
      </c>
      <c r="BA31" t="e">
        <f>IF(#REF!="","",#REF!)</f>
        <v>#REF!</v>
      </c>
      <c r="BB31" t="e">
        <f>IF(#REF!="","",#REF!)</f>
        <v>#REF!</v>
      </c>
      <c r="BC31" t="e">
        <f>IF(#REF!="","",#REF!)</f>
        <v>#REF!</v>
      </c>
      <c r="BD31" t="e">
        <f>IF(#REF!="","",#REF!)</f>
        <v>#REF!</v>
      </c>
    </row>
    <row r="32">
      <c r="A32" t="str">
        <f>IF(Lista!A32="","",Lista!A32)</f>
        <v>0001807262</v>
      </c>
      <c r="B32" s="99">
        <f>IF(Calificaciones!C39="","",Calificaciones!C39)</f>
        <v>3</v>
      </c>
      <c r="C32" s="99" t="str">
        <f>IF(Calificaciones!D39="","",Calificaciones!D39)</f>
        <v/>
      </c>
      <c r="D32" s="99">
        <f>IF(Calificaciones!E39="","",Calificaciones!E39)</f>
        <v>3</v>
      </c>
      <c r="E32" s="99">
        <f>IF(Calificaciones!F39="","",Calificaciones!F39)</f>
        <v>2.7000000000000002</v>
      </c>
      <c r="F32" s="99">
        <f>IF(Calificaciones!G39="","",Calificaciones!G39)</f>
        <v>1.3</v>
      </c>
      <c r="G32" s="99">
        <f>IF(Calificaciones!I39="","",Calificaciones!I39)</f>
        <v>4.4500000000000002</v>
      </c>
      <c r="H32" s="99">
        <f>IF(Calificaciones!J39="","",Calificaciones!J39)</f>
        <v>3.2999999999999998</v>
      </c>
      <c r="I32" s="99">
        <f>IF(Calificaciones!K39="","",Calificaciones!K39)</f>
        <v>1.8999999999999999</v>
      </c>
      <c r="J32" s="99" t="str">
        <f>IF(Calificaciones!L39="","",Calificaciones!L39)</f>
        <v/>
      </c>
      <c r="K32" s="99" t="str">
        <f>IF(Calificaciones!M39="","",Calificaciones!M39)</f>
        <v/>
      </c>
      <c r="L32" s="99">
        <f>IF(Calificaciones!O39="","",Calificaciones!O39)</f>
        <v>3.5</v>
      </c>
      <c r="M32" s="99">
        <f>IF(Calificaciones!P39="","",Calificaciones!P39)</f>
        <v>4.4500000000000002</v>
      </c>
      <c r="N32" s="99">
        <f>IF(Calificaciones!Q39="","",Calificaciones!Q39)</f>
        <v>3.2999999999999998</v>
      </c>
      <c r="O32" s="99">
        <f>IF(Calificaciones!R39="","",Calificaciones!R39)</f>
        <v>3.7000000000000002</v>
      </c>
      <c r="P32" s="99">
        <f>IF(Calificaciones!S39="","",Calificaciones!S39)</f>
        <v>3.1000000000000001</v>
      </c>
      <c r="Q32" s="99" t="str">
        <f>IF(Calificaciones!U39="","",Calificaciones!U39)</f>
        <v/>
      </c>
      <c r="R32" s="99" t="str">
        <f>IF(Calificaciones!V39="","",Calificaciones!V39)</f>
        <v/>
      </c>
      <c r="S32" s="99" t="str">
        <f>IF(Calificaciones!W39="","",Calificaciones!W39)</f>
        <v/>
      </c>
      <c r="T32" s="99" t="str">
        <f>IF(Calificaciones!X39="","",Calificaciones!X39)</f>
        <v/>
      </c>
      <c r="U32" s="99" t="str">
        <f>IF(Calificaciones!Y39="","",Calificaciones!Y39)</f>
        <v/>
      </c>
      <c r="V32" s="99" t="str">
        <f>IF(Calificaciones!AA39="","",Calificaciones!AA39)</f>
        <v/>
      </c>
      <c r="W32" s="99" t="str">
        <f>IF(Calificaciones!AB39="","",Calificaciones!AB39)</f>
        <v/>
      </c>
      <c r="X32" s="99" t="str">
        <f>IF(Calificaciones!AC39="","",Calificaciones!AC39)</f>
        <v/>
      </c>
      <c r="Y32" s="99" t="str">
        <f>IF(Calificaciones!AD39="","",Calificaciones!AD39)</f>
        <v/>
      </c>
      <c r="Z32" s="99" t="str">
        <f>IF(Calificaciones!AE39="","",Calificaciones!AE39)</f>
        <v/>
      </c>
      <c r="AA32" s="99">
        <f>IF(Calificaciones!H39="","",Calificaciones!H39)</f>
        <v>2.5</v>
      </c>
      <c r="AB32" s="99">
        <f>IF(Calificaciones!N39="","",Calificaciones!N39)</f>
        <v>3.2000000000000002</v>
      </c>
      <c r="AC32" s="99">
        <f>IF(Calificaciones!T39="","",Calificaciones!T39)</f>
        <v>3.6000000000000001</v>
      </c>
      <c r="AD32" s="99">
        <f>IF(Calificaciones!Z39="","",Calificaciones!Z39)</f>
        <v>1</v>
      </c>
      <c r="AE32" s="99">
        <f>IF(Calificaciones!AF39="","",Calificaciones!AF39)</f>
        <v>1</v>
      </c>
      <c r="AF32" s="99" t="e">
        <f>IF(Calificaciones!#REF!="","",Calificaciones!#REF!)</f>
        <v>#REF!</v>
      </c>
      <c r="AG32" s="99" t="e">
        <f>IF(Calificaciones!#REF!="","",Calificaciones!#REF!)</f>
        <v>#REF!</v>
      </c>
      <c r="AH32" s="99" t="e">
        <f>IF(Calificaciones!#REF!="","",Calificaciones!#REF!)</f>
        <v>#REF!</v>
      </c>
      <c r="AI32" s="99" t="e">
        <f>IF(Calificaciones!#REF!="","",Calificaciones!#REF!)</f>
        <v>#REF!</v>
      </c>
      <c r="AJ32" s="99" t="e">
        <f>IF(Calificaciones!#REF!="","",Calificaciones!#REF!)</f>
        <v>#REF!</v>
      </c>
      <c r="AK32" s="99" t="e">
        <f>IF(Calificaciones!#REF!="","",Calificaciones!#REF!)</f>
        <v>#REF!</v>
      </c>
      <c r="AL32" s="99" t="e">
        <f>IF(Calificaciones!#REF!="","",Calificaciones!#REF!)</f>
        <v>#REF!</v>
      </c>
      <c r="AM32" s="99" t="e">
        <f>IF(Calificaciones!#REF!="","",Calificaciones!#REF!)</f>
        <v>#REF!</v>
      </c>
      <c r="AN32" s="99" t="e">
        <f>IF(Calificaciones!#REF!="","",Calificaciones!#REF!)</f>
        <v>#REF!</v>
      </c>
      <c r="AO32" s="99" t="e">
        <f>IF(Calificaciones!#REF!="","",Calificaciones!#REF!)</f>
        <v>#REF!</v>
      </c>
      <c r="AP32" s="99">
        <f>IF(Calificaciones!AM39="","",Calificaciones!AM39)</f>
        <v>2.8599999999999999</v>
      </c>
      <c r="AQ32" s="99">
        <f>IF(Calificaciones!AO39="","",Calificaciones!AO39)</f>
        <v>2.8599999999999999</v>
      </c>
      <c r="AR32" s="99" t="str">
        <f>IF(Calificaciones!AP39="","",Calificaciones!AP39)</f>
        <v>BAJO</v>
      </c>
      <c r="AS32" s="99" t="str">
        <f>IF(Calificaciones!AN39="","",Calificaciones!AN39)</f>
        <v/>
      </c>
      <c r="AT32">
        <f>IF(Calificaciones!AQ39="","",Calificaciones!AQ39)</f>
        <v>0</v>
      </c>
      <c r="AU32" t="e">
        <f>IF(#REF!="","",#REF!)</f>
        <v>#REF!</v>
      </c>
      <c r="AV32" t="e">
        <f>IF(#REF!="","",#REF!)</f>
        <v>#REF!</v>
      </c>
      <c r="AW32" t="e">
        <f>IF(#REF!="","",#REF!)</f>
        <v>#REF!</v>
      </c>
      <c r="AX32" t="e">
        <f>IF(#REF!="","",#REF!)</f>
        <v>#REF!</v>
      </c>
      <c r="AY32" t="e">
        <f>IF(#REF!="","",#REF!)</f>
        <v>#REF!</v>
      </c>
      <c r="AZ32" t="e">
        <f>IF(#REF!="","",#REF!)</f>
        <v>#REF!</v>
      </c>
      <c r="BA32" t="e">
        <f>IF(#REF!="","",#REF!)</f>
        <v>#REF!</v>
      </c>
      <c r="BB32" t="e">
        <f>IF(#REF!="","",#REF!)</f>
        <v>#REF!</v>
      </c>
      <c r="BC32" t="e">
        <f>IF(#REF!="","",#REF!)</f>
        <v>#REF!</v>
      </c>
      <c r="BD32" t="e">
        <f>IF(#REF!="","",#REF!)</f>
        <v>#REF!</v>
      </c>
    </row>
    <row r="33">
      <c r="A33" t="str">
        <f>IF(Lista!A33="","",Lista!A33)</f>
        <v>0001816648</v>
      </c>
      <c r="B33" s="99">
        <f>IF(Calificaciones!C40="","",Calificaciones!C40)</f>
        <v>3</v>
      </c>
      <c r="C33" s="99" t="str">
        <f>IF(Calificaciones!D40="","",Calificaciones!D40)</f>
        <v/>
      </c>
      <c r="D33" s="99">
        <f>IF(Calificaciones!E40="","",Calificaciones!E40)</f>
        <v>3</v>
      </c>
      <c r="E33" s="99">
        <f>IF(Calificaciones!F40="","",Calificaciones!F40)</f>
        <v>2.7999999999999998</v>
      </c>
      <c r="F33" s="99">
        <f>IF(Calificaciones!G40="","",Calificaciones!G40)</f>
        <v>1.3</v>
      </c>
      <c r="G33" s="99">
        <f>IF(Calificaciones!I40="","",Calificaciones!I40)</f>
        <v>4.4500000000000002</v>
      </c>
      <c r="H33" s="99">
        <f>IF(Calificaciones!J40="","",Calificaciones!J40)</f>
        <v>4.5</v>
      </c>
      <c r="I33" s="99">
        <f>IF(Calificaciones!K40="","",Calificaciones!K40)</f>
        <v>1.8999999999999999</v>
      </c>
      <c r="J33" s="99" t="str">
        <f>IF(Calificaciones!L40="","",Calificaciones!L40)</f>
        <v/>
      </c>
      <c r="K33" s="99" t="str">
        <f>IF(Calificaciones!M40="","",Calificaciones!M40)</f>
        <v/>
      </c>
      <c r="L33" s="99">
        <f>IF(Calificaciones!O40="","",Calificaciones!O40)</f>
        <v>3.5</v>
      </c>
      <c r="M33" s="99">
        <f>IF(Calificaciones!P40="","",Calificaciones!P40)</f>
        <v>4.4500000000000002</v>
      </c>
      <c r="N33" s="99">
        <f>IF(Calificaciones!Q40="","",Calificaciones!Q40)</f>
        <v>4.5</v>
      </c>
      <c r="O33" s="99">
        <f>IF(Calificaciones!R40="","",Calificaciones!R40)</f>
        <v>2.7000000000000002</v>
      </c>
      <c r="P33" s="99">
        <f>IF(Calificaciones!S40="","",Calificaciones!S40)</f>
        <v>4.4500000000000002</v>
      </c>
      <c r="Q33" s="99" t="str">
        <f>IF(Calificaciones!U40="","",Calificaciones!U40)</f>
        <v/>
      </c>
      <c r="R33" s="99" t="str">
        <f>IF(Calificaciones!V40="","",Calificaciones!V40)</f>
        <v/>
      </c>
      <c r="S33" s="99" t="str">
        <f>IF(Calificaciones!W40="","",Calificaciones!W40)</f>
        <v/>
      </c>
      <c r="T33" s="99" t="str">
        <f>IF(Calificaciones!X40="","",Calificaciones!X40)</f>
        <v/>
      </c>
      <c r="U33" s="99" t="str">
        <f>IF(Calificaciones!Y40="","",Calificaciones!Y40)</f>
        <v/>
      </c>
      <c r="V33" s="99" t="str">
        <f>IF(Calificaciones!AA40="","",Calificaciones!AA40)</f>
        <v/>
      </c>
      <c r="W33" s="99" t="str">
        <f>IF(Calificaciones!AB40="","",Calificaciones!AB40)</f>
        <v/>
      </c>
      <c r="X33" s="99" t="str">
        <f>IF(Calificaciones!AC40="","",Calificaciones!AC40)</f>
        <v/>
      </c>
      <c r="Y33" s="99" t="str">
        <f>IF(Calificaciones!AD40="","",Calificaciones!AD40)</f>
        <v/>
      </c>
      <c r="Z33" s="99" t="str">
        <f>IF(Calificaciones!AE40="","",Calificaciones!AE40)</f>
        <v/>
      </c>
      <c r="AA33" s="99">
        <f>IF(Calificaciones!H40="","",Calificaciones!H40)</f>
        <v>2.5</v>
      </c>
      <c r="AB33" s="99">
        <f>IF(Calificaciones!N40="","",Calificaciones!N40)</f>
        <v>3.6000000000000001</v>
      </c>
      <c r="AC33" s="99">
        <f>IF(Calificaciones!T40="","",Calificaciones!T40)</f>
        <v>3.8999999999999999</v>
      </c>
      <c r="AD33" s="99">
        <f>IF(Calificaciones!Z40="","",Calificaciones!Z40)</f>
        <v>1</v>
      </c>
      <c r="AE33" s="99">
        <f>IF(Calificaciones!AF40="","",Calificaciones!AF40)</f>
        <v>1</v>
      </c>
      <c r="AF33" s="99" t="e">
        <f>IF(Calificaciones!#REF!="","",Calificaciones!#REF!)</f>
        <v>#REF!</v>
      </c>
      <c r="AG33" s="99" t="e">
        <f>IF(Calificaciones!#REF!="","",Calificaciones!#REF!)</f>
        <v>#REF!</v>
      </c>
      <c r="AH33" s="99" t="e">
        <f>IF(Calificaciones!#REF!="","",Calificaciones!#REF!)</f>
        <v>#REF!</v>
      </c>
      <c r="AI33" s="99" t="e">
        <f>IF(Calificaciones!#REF!="","",Calificaciones!#REF!)</f>
        <v>#REF!</v>
      </c>
      <c r="AJ33" s="99" t="e">
        <f>IF(Calificaciones!#REF!="","",Calificaciones!#REF!)</f>
        <v>#REF!</v>
      </c>
      <c r="AK33" s="99" t="e">
        <f>IF(Calificaciones!#REF!="","",Calificaciones!#REF!)</f>
        <v>#REF!</v>
      </c>
      <c r="AL33" s="99" t="e">
        <f>IF(Calificaciones!#REF!="","",Calificaciones!#REF!)</f>
        <v>#REF!</v>
      </c>
      <c r="AM33" s="99" t="e">
        <f>IF(Calificaciones!#REF!="","",Calificaciones!#REF!)</f>
        <v>#REF!</v>
      </c>
      <c r="AN33" s="99" t="e">
        <f>IF(Calificaciones!#REF!="","",Calificaciones!#REF!)</f>
        <v>#REF!</v>
      </c>
      <c r="AO33" s="99" t="e">
        <f>IF(Calificaciones!#REF!="","",Calificaciones!#REF!)</f>
        <v>#REF!</v>
      </c>
      <c r="AP33" s="99">
        <f>IF(Calificaciones!AM40="","",Calificaciones!AM40)</f>
        <v>3</v>
      </c>
      <c r="AQ33" s="99">
        <f>IF(Calificaciones!AO40="","",Calificaciones!AO40)</f>
        <v>3</v>
      </c>
      <c r="AR33" s="99" t="str">
        <f>IF(Calificaciones!AP40="","",Calificaciones!AP40)</f>
        <v>BASICO</v>
      </c>
      <c r="AS33" s="99" t="str">
        <f>IF(Calificaciones!AN40="","",Calificaciones!AN40)</f>
        <v/>
      </c>
      <c r="AT33">
        <f>IF(Calificaciones!AQ40="","",Calificaciones!AQ40)</f>
        <v>0</v>
      </c>
      <c r="AU33" t="e">
        <f>IF(#REF!="","",#REF!)</f>
        <v>#REF!</v>
      </c>
      <c r="AV33" t="e">
        <f>IF(#REF!="","",#REF!)</f>
        <v>#REF!</v>
      </c>
      <c r="AW33" t="e">
        <f>IF(#REF!="","",#REF!)</f>
        <v>#REF!</v>
      </c>
      <c r="AX33" t="e">
        <f>IF(#REF!="","",#REF!)</f>
        <v>#REF!</v>
      </c>
      <c r="AY33" t="e">
        <f>IF(#REF!="","",#REF!)</f>
        <v>#REF!</v>
      </c>
      <c r="AZ33" t="e">
        <f>IF(#REF!="","",#REF!)</f>
        <v>#REF!</v>
      </c>
      <c r="BA33" t="e">
        <f>IF(#REF!="","",#REF!)</f>
        <v>#REF!</v>
      </c>
      <c r="BB33" t="e">
        <f>IF(#REF!="","",#REF!)</f>
        <v>#REF!</v>
      </c>
      <c r="BC33" t="e">
        <f>IF(#REF!="","",#REF!)</f>
        <v>#REF!</v>
      </c>
      <c r="BD33" t="e">
        <f>IF(#REF!="","",#REF!)</f>
        <v>#REF!</v>
      </c>
    </row>
    <row r="34">
      <c r="A34" t="str">
        <f>IF(Lista!A34="","",Lista!A34)</f>
        <v>0001812943</v>
      </c>
      <c r="B34" s="99">
        <f>IF(Calificaciones!C41="","",Calificaciones!C41)</f>
        <v>3.3999999999999999</v>
      </c>
      <c r="C34" s="99" t="str">
        <f>IF(Calificaciones!D41="","",Calificaciones!D41)</f>
        <v/>
      </c>
      <c r="D34" s="99">
        <f>IF(Calificaciones!E41="","",Calificaciones!E41)</f>
        <v>3.3999999999999999</v>
      </c>
      <c r="E34" s="99">
        <f>IF(Calificaciones!F41="","",Calificaciones!F41)</f>
        <v>2.7000000000000002</v>
      </c>
      <c r="F34" s="99">
        <f>IF(Calificaciones!G41="","",Calificaciones!G41)</f>
        <v>1.3</v>
      </c>
      <c r="G34" s="99">
        <f>IF(Calificaciones!I41="","",Calificaciones!I41)</f>
        <v>4.4000000000000004</v>
      </c>
      <c r="H34" s="99">
        <f>IF(Calificaciones!J41="","",Calificaciones!J41)</f>
        <v>3.8999999999999999</v>
      </c>
      <c r="I34" s="99">
        <f>IF(Calificaciones!K41="","",Calificaciones!K41)</f>
        <v>1.8999999999999999</v>
      </c>
      <c r="J34" s="99" t="str">
        <f>IF(Calificaciones!L41="","",Calificaciones!L41)</f>
        <v/>
      </c>
      <c r="K34" s="99" t="str">
        <f>IF(Calificaciones!M41="","",Calificaciones!M41)</f>
        <v/>
      </c>
      <c r="L34" s="99">
        <f>IF(Calificaciones!O41="","",Calificaciones!O41)</f>
        <v>3.5</v>
      </c>
      <c r="M34" s="99">
        <f>IF(Calificaciones!P41="","",Calificaciones!P41)</f>
        <v>4.4000000000000004</v>
      </c>
      <c r="N34" s="99">
        <f>IF(Calificaciones!Q41="","",Calificaciones!Q41)</f>
        <v>3.8999999999999999</v>
      </c>
      <c r="O34" s="99">
        <f>IF(Calificaciones!R41="","",Calificaciones!R41)</f>
        <v>2.5</v>
      </c>
      <c r="P34" s="99">
        <f>IF(Calificaciones!S41="","",Calificaciones!S41)</f>
        <v>3.8999999999999999</v>
      </c>
      <c r="Q34" s="99" t="str">
        <f>IF(Calificaciones!U41="","",Calificaciones!U41)</f>
        <v/>
      </c>
      <c r="R34" s="99" t="str">
        <f>IF(Calificaciones!V41="","",Calificaciones!V41)</f>
        <v/>
      </c>
      <c r="S34" s="99" t="str">
        <f>IF(Calificaciones!W41="","",Calificaciones!W41)</f>
        <v/>
      </c>
      <c r="T34" s="99" t="str">
        <f>IF(Calificaciones!X41="","",Calificaciones!X41)</f>
        <v/>
      </c>
      <c r="U34" s="99" t="str">
        <f>IF(Calificaciones!Y41="","",Calificaciones!Y41)</f>
        <v/>
      </c>
      <c r="V34" s="99" t="str">
        <f>IF(Calificaciones!AA41="","",Calificaciones!AA41)</f>
        <v/>
      </c>
      <c r="W34" s="99" t="str">
        <f>IF(Calificaciones!AB41="","",Calificaciones!AB41)</f>
        <v/>
      </c>
      <c r="X34" s="99" t="str">
        <f>IF(Calificaciones!AC41="","",Calificaciones!AC41)</f>
        <v/>
      </c>
      <c r="Y34" s="99" t="str">
        <f>IF(Calificaciones!AD41="","",Calificaciones!AD41)</f>
        <v/>
      </c>
      <c r="Z34" s="99" t="str">
        <f>IF(Calificaciones!AE41="","",Calificaciones!AE41)</f>
        <v/>
      </c>
      <c r="AA34" s="99">
        <f>IF(Calificaciones!H41="","",Calificaciones!H41)</f>
        <v>2.7000000000000002</v>
      </c>
      <c r="AB34" s="99">
        <f>IF(Calificaciones!N41="","",Calificaciones!N41)</f>
        <v>3.3999999999999999</v>
      </c>
      <c r="AC34" s="99">
        <f>IF(Calificaciones!T41="","",Calificaciones!T41)</f>
        <v>3.6000000000000001</v>
      </c>
      <c r="AD34" s="99">
        <f>IF(Calificaciones!Z41="","",Calificaciones!Z41)</f>
        <v>1</v>
      </c>
      <c r="AE34" s="99">
        <f>IF(Calificaciones!AF41="","",Calificaciones!AF41)</f>
        <v>1</v>
      </c>
      <c r="AF34" s="99" t="e">
        <f>IF(Calificaciones!#REF!="","",Calificaciones!#REF!)</f>
        <v>#REF!</v>
      </c>
      <c r="AG34" s="99" t="e">
        <f>IF(Calificaciones!#REF!="","",Calificaciones!#REF!)</f>
        <v>#REF!</v>
      </c>
      <c r="AH34" s="99" t="e">
        <f>IF(Calificaciones!#REF!="","",Calificaciones!#REF!)</f>
        <v>#REF!</v>
      </c>
      <c r="AI34" s="99" t="e">
        <f>IF(Calificaciones!#REF!="","",Calificaciones!#REF!)</f>
        <v>#REF!</v>
      </c>
      <c r="AJ34" s="99" t="e">
        <f>IF(Calificaciones!#REF!="","",Calificaciones!#REF!)</f>
        <v>#REF!</v>
      </c>
      <c r="AK34" s="99" t="e">
        <f>IF(Calificaciones!#REF!="","",Calificaciones!#REF!)</f>
        <v>#REF!</v>
      </c>
      <c r="AL34" s="99" t="e">
        <f>IF(Calificaciones!#REF!="","",Calificaciones!#REF!)</f>
        <v>#REF!</v>
      </c>
      <c r="AM34" s="99" t="e">
        <f>IF(Calificaciones!#REF!="","",Calificaciones!#REF!)</f>
        <v>#REF!</v>
      </c>
      <c r="AN34" s="99" t="e">
        <f>IF(Calificaciones!#REF!="","",Calificaciones!#REF!)</f>
        <v>#REF!</v>
      </c>
      <c r="AO34" s="99" t="e">
        <f>IF(Calificaciones!#REF!="","",Calificaciones!#REF!)</f>
        <v>#REF!</v>
      </c>
      <c r="AP34" s="99">
        <f>IF(Calificaciones!AM41="","",Calificaciones!AM41)</f>
        <v>3.02</v>
      </c>
      <c r="AQ34" s="99">
        <f>IF(Calificaciones!AO41="","",Calificaciones!AO41)</f>
        <v>3.02</v>
      </c>
      <c r="AR34" s="99" t="str">
        <f>IF(Calificaciones!AP41="","",Calificaciones!AP41)</f>
        <v>BASICO</v>
      </c>
      <c r="AS34" s="99" t="str">
        <f>IF(Calificaciones!AN41="","",Calificaciones!AN41)</f>
        <v/>
      </c>
      <c r="AT34">
        <f>IF(Calificaciones!AQ41="","",Calificaciones!AQ41)</f>
        <v>0</v>
      </c>
      <c r="AU34" t="e">
        <f>IF(#REF!="","",#REF!)</f>
        <v>#REF!</v>
      </c>
      <c r="AV34" t="e">
        <f>IF(#REF!="","",#REF!)</f>
        <v>#REF!</v>
      </c>
      <c r="AW34" t="e">
        <f>IF(#REF!="","",#REF!)</f>
        <v>#REF!</v>
      </c>
      <c r="AX34" t="e">
        <f>IF(#REF!="","",#REF!)</f>
        <v>#REF!</v>
      </c>
      <c r="AY34" t="e">
        <f>IF(#REF!="","",#REF!)</f>
        <v>#REF!</v>
      </c>
      <c r="AZ34" t="e">
        <f>IF(#REF!="","",#REF!)</f>
        <v>#REF!</v>
      </c>
      <c r="BA34" t="e">
        <f>IF(#REF!="","",#REF!)</f>
        <v>#REF!</v>
      </c>
      <c r="BB34" t="e">
        <f>IF(#REF!="","",#REF!)</f>
        <v>#REF!</v>
      </c>
      <c r="BC34" t="e">
        <f>IF(#REF!="","",#REF!)</f>
        <v>#REF!</v>
      </c>
      <c r="BD34" t="e">
        <f>IF(#REF!="","",#REF!)</f>
        <v>#REF!</v>
      </c>
    </row>
    <row r="35">
      <c r="A35" t="str">
        <f>IF(Lista!A35="","",Lista!A35)</f>
        <v>0001813456</v>
      </c>
      <c r="B35" s="99">
        <f>IF(Calificaciones!C42="","",Calificaciones!C42)</f>
        <v>3.7000000000000002</v>
      </c>
      <c r="C35" s="99" t="str">
        <f>IF(Calificaciones!D42="","",Calificaciones!D42)</f>
        <v/>
      </c>
      <c r="D35" s="99">
        <f>IF(Calificaciones!E42="","",Calificaciones!E42)</f>
        <v>3.7000000000000002</v>
      </c>
      <c r="E35" s="99">
        <f>IF(Calificaciones!F42="","",Calificaciones!F42)</f>
        <v>2.7000000000000002</v>
      </c>
      <c r="F35" s="99">
        <f>IF(Calificaciones!G42="","",Calificaciones!G42)</f>
        <v>1.3</v>
      </c>
      <c r="G35" s="99">
        <f>IF(Calificaciones!I42="","",Calificaciones!I42)</f>
        <v>4.4500000000000002</v>
      </c>
      <c r="H35" s="99">
        <f>IF(Calificaciones!J42="","",Calificaciones!J42)</f>
        <v>2.5</v>
      </c>
      <c r="I35" s="99">
        <f>IF(Calificaciones!K42="","",Calificaciones!K42)</f>
        <v>1.8999999999999999</v>
      </c>
      <c r="J35" s="99" t="str">
        <f>IF(Calificaciones!L42="","",Calificaciones!L42)</f>
        <v/>
      </c>
      <c r="K35" s="99" t="str">
        <f>IF(Calificaciones!M42="","",Calificaciones!M42)</f>
        <v/>
      </c>
      <c r="L35" s="99">
        <f>IF(Calificaciones!O42="","",Calificaciones!O42)</f>
        <v>3.5</v>
      </c>
      <c r="M35" s="99">
        <f>IF(Calificaciones!P42="","",Calificaciones!P42)</f>
        <v>4.4500000000000002</v>
      </c>
      <c r="N35" s="99">
        <f>IF(Calificaciones!Q42="","",Calificaciones!Q42)</f>
        <v>3.8999999999999999</v>
      </c>
      <c r="O35" s="99">
        <f>IF(Calificaciones!R42="","",Calificaciones!R42)</f>
        <v>2.7000000000000002</v>
      </c>
      <c r="P35" s="99">
        <f>IF(Calificaciones!S42="","",Calificaciones!S42)</f>
        <v>3.6000000000000001</v>
      </c>
      <c r="Q35" s="99" t="str">
        <f>IF(Calificaciones!U42="","",Calificaciones!U42)</f>
        <v/>
      </c>
      <c r="R35" s="99" t="str">
        <f>IF(Calificaciones!V42="","",Calificaciones!V42)</f>
        <v/>
      </c>
      <c r="S35" s="99" t="str">
        <f>IF(Calificaciones!W42="","",Calificaciones!W42)</f>
        <v/>
      </c>
      <c r="T35" s="99" t="str">
        <f>IF(Calificaciones!X42="","",Calificaciones!X42)</f>
        <v/>
      </c>
      <c r="U35" s="99" t="str">
        <f>IF(Calificaciones!Y42="","",Calificaciones!Y42)</f>
        <v/>
      </c>
      <c r="V35" s="99" t="str">
        <f>IF(Calificaciones!AA42="","",Calificaciones!AA42)</f>
        <v/>
      </c>
      <c r="W35" s="99" t="str">
        <f>IF(Calificaciones!AB42="","",Calificaciones!AB42)</f>
        <v/>
      </c>
      <c r="X35" s="99" t="str">
        <f>IF(Calificaciones!AC42="","",Calificaciones!AC42)</f>
        <v/>
      </c>
      <c r="Y35" s="99" t="str">
        <f>IF(Calificaciones!AD42="","",Calificaciones!AD42)</f>
        <v/>
      </c>
      <c r="Z35" s="99" t="str">
        <f>IF(Calificaciones!AE42="","",Calificaciones!AE42)</f>
        <v/>
      </c>
      <c r="AA35" s="99">
        <f>IF(Calificaciones!H42="","",Calificaciones!H42)</f>
        <v>2.8999999999999999</v>
      </c>
      <c r="AB35" s="99">
        <f>IF(Calificaciones!N42="","",Calificaciones!N42)</f>
        <v>3</v>
      </c>
      <c r="AC35" s="99">
        <f>IF(Calificaciones!T42="","",Calificaciones!T42)</f>
        <v>3.6000000000000001</v>
      </c>
      <c r="AD35" s="99">
        <f>IF(Calificaciones!Z42="","",Calificaciones!Z42)</f>
        <v>1</v>
      </c>
      <c r="AE35" s="99">
        <f>IF(Calificaciones!AF42="","",Calificaciones!AF42)</f>
        <v>1</v>
      </c>
      <c r="AF35" s="99" t="e">
        <f>IF(Calificaciones!#REF!="","",Calificaciones!#REF!)</f>
        <v>#REF!</v>
      </c>
      <c r="AG35" s="99" t="e">
        <f>IF(Calificaciones!#REF!="","",Calificaciones!#REF!)</f>
        <v>#REF!</v>
      </c>
      <c r="AH35" s="99" t="e">
        <f>IF(Calificaciones!#REF!="","",Calificaciones!#REF!)</f>
        <v>#REF!</v>
      </c>
      <c r="AI35" s="99" t="e">
        <f>IF(Calificaciones!#REF!="","",Calificaciones!#REF!)</f>
        <v>#REF!</v>
      </c>
      <c r="AJ35" s="99" t="e">
        <f>IF(Calificaciones!#REF!="","",Calificaciones!#REF!)</f>
        <v>#REF!</v>
      </c>
      <c r="AK35" s="99" t="e">
        <f>IF(Calificaciones!#REF!="","",Calificaciones!#REF!)</f>
        <v>#REF!</v>
      </c>
      <c r="AL35" s="99" t="e">
        <f>IF(Calificaciones!#REF!="","",Calificaciones!#REF!)</f>
        <v>#REF!</v>
      </c>
      <c r="AM35" s="99" t="e">
        <f>IF(Calificaciones!#REF!="","",Calificaciones!#REF!)</f>
        <v>#REF!</v>
      </c>
      <c r="AN35" s="99" t="e">
        <f>IF(Calificaciones!#REF!="","",Calificaciones!#REF!)</f>
        <v>#REF!</v>
      </c>
      <c r="AO35" s="99" t="e">
        <f>IF(Calificaciones!#REF!="","",Calificaciones!#REF!)</f>
        <v>#REF!</v>
      </c>
      <c r="AP35" s="99">
        <f>IF(Calificaciones!AM42="","",Calificaciones!AM42)</f>
        <v>3.0600000000000001</v>
      </c>
      <c r="AQ35" s="99">
        <f>IF(Calificaciones!AO42="","",Calificaciones!AO42)</f>
        <v>3.0600000000000001</v>
      </c>
      <c r="AR35" s="99" t="str">
        <f>IF(Calificaciones!AP42="","",Calificaciones!AP42)</f>
        <v>BASICO</v>
      </c>
      <c r="AS35" s="99" t="str">
        <f>IF(Calificaciones!AN42="","",Calificaciones!AN42)</f>
        <v/>
      </c>
      <c r="AT35">
        <f>IF(Calificaciones!AQ42="","",Calificaciones!AQ42)</f>
        <v>0</v>
      </c>
      <c r="AU35" t="e">
        <f>IF(#REF!="","",#REF!)</f>
        <v>#REF!</v>
      </c>
      <c r="AV35" t="e">
        <f>IF(#REF!="","",#REF!)</f>
        <v>#REF!</v>
      </c>
      <c r="AW35" t="e">
        <f>IF(#REF!="","",#REF!)</f>
        <v>#REF!</v>
      </c>
      <c r="AX35" t="e">
        <f>IF(#REF!="","",#REF!)</f>
        <v>#REF!</v>
      </c>
      <c r="AY35" t="e">
        <f>IF(#REF!="","",#REF!)</f>
        <v>#REF!</v>
      </c>
      <c r="AZ35" t="e">
        <f>IF(#REF!="","",#REF!)</f>
        <v>#REF!</v>
      </c>
      <c r="BA35" t="e">
        <f>IF(#REF!="","",#REF!)</f>
        <v>#REF!</v>
      </c>
      <c r="BB35" t="e">
        <f>IF(#REF!="","",#REF!)</f>
        <v>#REF!</v>
      </c>
      <c r="BC35" t="e">
        <f>IF(#REF!="","",#REF!)</f>
        <v>#REF!</v>
      </c>
      <c r="BD35" t="e">
        <f>IF(#REF!="","",#REF!)</f>
        <v>#REF!</v>
      </c>
    </row>
    <row r="36">
      <c r="A36" t="str">
        <f>IF(Lista!A36="","",Lista!A36)</f>
        <v>0001817281</v>
      </c>
      <c r="B36" s="99">
        <f>IF(Calificaciones!C43="","",Calificaciones!C43)</f>
        <v>4.5999999999999996</v>
      </c>
      <c r="C36" s="99" t="str">
        <f>IF(Calificaciones!D43="","",Calificaciones!D43)</f>
        <v/>
      </c>
      <c r="D36" s="99">
        <f>IF(Calificaciones!E43="","",Calificaciones!E43)</f>
        <v>4.5999999999999996</v>
      </c>
      <c r="E36" s="99">
        <f>IF(Calificaciones!F43="","",Calificaciones!F43)</f>
        <v>2.7999999999999998</v>
      </c>
      <c r="F36" s="99">
        <f>IF(Calificaciones!G43="","",Calificaciones!G43)</f>
        <v>1.3</v>
      </c>
      <c r="G36" s="99">
        <f>IF(Calificaciones!I43="","",Calificaciones!I43)</f>
        <v>3.7999999999999998</v>
      </c>
      <c r="H36" s="99">
        <f>IF(Calificaciones!J43="","",Calificaciones!J43)</f>
        <v>4.5</v>
      </c>
      <c r="I36" s="99">
        <f>IF(Calificaciones!K43="","",Calificaciones!K43)</f>
        <v>1.8999999999999999</v>
      </c>
      <c r="J36" s="99" t="str">
        <f>IF(Calificaciones!L43="","",Calificaciones!L43)</f>
        <v/>
      </c>
      <c r="K36" s="99" t="str">
        <f>IF(Calificaciones!M43="","",Calificaciones!M43)</f>
        <v/>
      </c>
      <c r="L36" s="99">
        <f>IF(Calificaciones!O43="","",Calificaciones!O43)</f>
        <v>3.5</v>
      </c>
      <c r="M36" s="99">
        <f>IF(Calificaciones!P43="","",Calificaciones!P43)</f>
        <v>3.7999999999999998</v>
      </c>
      <c r="N36" s="99">
        <f>IF(Calificaciones!Q43="","",Calificaciones!Q43)</f>
        <v>4.5</v>
      </c>
      <c r="O36" s="99">
        <f>IF(Calificaciones!R43="","",Calificaciones!R43)</f>
        <v>2.7000000000000002</v>
      </c>
      <c r="P36" s="99">
        <f>IF(Calificaciones!S43="","",Calificaciones!S43)</f>
        <v>3.6000000000000001</v>
      </c>
      <c r="Q36" s="99" t="str">
        <f>IF(Calificaciones!U43="","",Calificaciones!U43)</f>
        <v/>
      </c>
      <c r="R36" s="99" t="str">
        <f>IF(Calificaciones!V43="","",Calificaciones!V43)</f>
        <v/>
      </c>
      <c r="S36" s="99" t="str">
        <f>IF(Calificaciones!W43="","",Calificaciones!W43)</f>
        <v/>
      </c>
      <c r="T36" s="99" t="str">
        <f>IF(Calificaciones!X43="","",Calificaciones!X43)</f>
        <v/>
      </c>
      <c r="U36" s="99" t="str">
        <f>IF(Calificaciones!Y43="","",Calificaciones!Y43)</f>
        <v/>
      </c>
      <c r="V36" s="99" t="str">
        <f>IF(Calificaciones!AA43="","",Calificaciones!AA43)</f>
        <v/>
      </c>
      <c r="W36" s="99" t="str">
        <f>IF(Calificaciones!AB43="","",Calificaciones!AB43)</f>
        <v/>
      </c>
      <c r="X36" s="99" t="str">
        <f>IF(Calificaciones!AC43="","",Calificaciones!AC43)</f>
        <v/>
      </c>
      <c r="Y36" s="99" t="str">
        <f>IF(Calificaciones!AD43="","",Calificaciones!AD43)</f>
        <v/>
      </c>
      <c r="Z36" s="99" t="str">
        <f>IF(Calificaciones!AE43="","",Calificaciones!AE43)</f>
        <v/>
      </c>
      <c r="AA36" s="99">
        <f>IF(Calificaciones!H43="","",Calificaciones!H43)</f>
        <v>3.2999999999999998</v>
      </c>
      <c r="AB36" s="99">
        <f>IF(Calificaciones!N43="","",Calificaciones!N43)</f>
        <v>3.3999999999999999</v>
      </c>
      <c r="AC36" s="99">
        <f>IF(Calificaciones!T43="","",Calificaciones!T43)</f>
        <v>3.6000000000000001</v>
      </c>
      <c r="AD36" s="99">
        <f>IF(Calificaciones!Z43="","",Calificaciones!Z43)</f>
        <v>1</v>
      </c>
      <c r="AE36" s="99">
        <f>IF(Calificaciones!AF43="","",Calificaciones!AF43)</f>
        <v>1</v>
      </c>
      <c r="AF36" s="99" t="e">
        <f>IF(Calificaciones!#REF!="","",Calificaciones!#REF!)</f>
        <v>#REF!</v>
      </c>
      <c r="AG36" s="99" t="e">
        <f>IF(Calificaciones!#REF!="","",Calificaciones!#REF!)</f>
        <v>#REF!</v>
      </c>
      <c r="AH36" s="99" t="e">
        <f>IF(Calificaciones!#REF!="","",Calificaciones!#REF!)</f>
        <v>#REF!</v>
      </c>
      <c r="AI36" s="99" t="e">
        <f>IF(Calificaciones!#REF!="","",Calificaciones!#REF!)</f>
        <v>#REF!</v>
      </c>
      <c r="AJ36" s="99" t="e">
        <f>IF(Calificaciones!#REF!="","",Calificaciones!#REF!)</f>
        <v>#REF!</v>
      </c>
      <c r="AK36" s="99" t="e">
        <f>IF(Calificaciones!#REF!="","",Calificaciones!#REF!)</f>
        <v>#REF!</v>
      </c>
      <c r="AL36" s="99" t="e">
        <f>IF(Calificaciones!#REF!="","",Calificaciones!#REF!)</f>
        <v>#REF!</v>
      </c>
      <c r="AM36" s="99" t="e">
        <f>IF(Calificaciones!#REF!="","",Calificaciones!#REF!)</f>
        <v>#REF!</v>
      </c>
      <c r="AN36" s="99" t="e">
        <f>IF(Calificaciones!#REF!="","",Calificaciones!#REF!)</f>
        <v>#REF!</v>
      </c>
      <c r="AO36" s="99" t="e">
        <f>IF(Calificaciones!#REF!="","",Calificaciones!#REF!)</f>
        <v>#REF!</v>
      </c>
      <c r="AP36" s="99">
        <f>IF(Calificaciones!AM43="","",Calificaciones!AM43)</f>
        <v>3.3799999999999999</v>
      </c>
      <c r="AQ36" s="99">
        <f>IF(Calificaciones!AO43="","",Calificaciones!AO43)</f>
        <v>3.3799999999999999</v>
      </c>
      <c r="AR36" s="99" t="str">
        <f>IF(Calificaciones!AP43="","",Calificaciones!AP43)</f>
        <v>BASICO</v>
      </c>
      <c r="AS36" s="99" t="str">
        <f>IF(Calificaciones!AN43="","",Calificaciones!AN43)</f>
        <v/>
      </c>
      <c r="AT36">
        <f>IF(Calificaciones!AQ43="","",Calificaciones!AQ43)</f>
        <v>0</v>
      </c>
      <c r="AU36" t="e">
        <f>IF(#REF!="","",#REF!)</f>
        <v>#REF!</v>
      </c>
      <c r="AV36" t="e">
        <f>IF(#REF!="","",#REF!)</f>
        <v>#REF!</v>
      </c>
      <c r="AW36" t="e">
        <f>IF(#REF!="","",#REF!)</f>
        <v>#REF!</v>
      </c>
      <c r="AX36" t="e">
        <f>IF(#REF!="","",#REF!)</f>
        <v>#REF!</v>
      </c>
      <c r="AY36" t="e">
        <f>IF(#REF!="","",#REF!)</f>
        <v>#REF!</v>
      </c>
      <c r="AZ36" t="e">
        <f>IF(#REF!="","",#REF!)</f>
        <v>#REF!</v>
      </c>
      <c r="BA36" t="e">
        <f>IF(#REF!="","",#REF!)</f>
        <v>#REF!</v>
      </c>
      <c r="BB36" t="e">
        <f>IF(#REF!="","",#REF!)</f>
        <v>#REF!</v>
      </c>
      <c r="BC36" t="e">
        <f>IF(#REF!="","",#REF!)</f>
        <v>#REF!</v>
      </c>
      <c r="BD36" t="e">
        <f>IF(#REF!="","",#REF!)</f>
        <v>#REF!</v>
      </c>
    </row>
    <row r="37">
      <c r="A37" t="str">
        <f>IF(Lista!A37="","",Lista!A37)</f>
        <v>0001807358</v>
      </c>
      <c r="B37" s="99">
        <f>IF(Calificaciones!C44="","",Calificaciones!C44)</f>
        <v>3.5</v>
      </c>
      <c r="C37" s="99" t="str">
        <f>IF(Calificaciones!D44="","",Calificaciones!D44)</f>
        <v/>
      </c>
      <c r="D37" s="99">
        <f>IF(Calificaciones!E44="","",Calificaciones!E44)</f>
        <v>3.5</v>
      </c>
      <c r="E37" s="99">
        <f>IF(Calificaciones!F44="","",Calificaciones!F44)</f>
        <v>2.7000000000000002</v>
      </c>
      <c r="F37" s="99">
        <f>IF(Calificaciones!G44="","",Calificaciones!G44)</f>
        <v>1.3</v>
      </c>
      <c r="G37" s="99">
        <f>IF(Calificaciones!I44="","",Calificaciones!I44)</f>
        <v>4.5</v>
      </c>
      <c r="H37" s="99">
        <f>IF(Calificaciones!J44="","",Calificaciones!J44)</f>
        <v>3.2999999999999998</v>
      </c>
      <c r="I37" s="99">
        <f>IF(Calificaciones!K44="","",Calificaciones!K44)</f>
        <v>1.8999999999999999</v>
      </c>
      <c r="J37" s="99" t="str">
        <f>IF(Calificaciones!L44="","",Calificaciones!L44)</f>
        <v/>
      </c>
      <c r="K37" s="99" t="str">
        <f>IF(Calificaciones!M44="","",Calificaciones!M44)</f>
        <v/>
      </c>
      <c r="L37" s="99">
        <f>IF(Calificaciones!O44="","",Calificaciones!O44)</f>
        <v>3.5</v>
      </c>
      <c r="M37" s="99">
        <f>IF(Calificaciones!P44="","",Calificaciones!P44)</f>
        <v>4.5</v>
      </c>
      <c r="N37" s="99">
        <f>IF(Calificaciones!Q44="","",Calificaciones!Q44)</f>
        <v>3.2999999999999998</v>
      </c>
      <c r="O37" s="99">
        <f>IF(Calificaciones!R44="","",Calificaciones!R44)</f>
        <v>2.5</v>
      </c>
      <c r="P37" s="99">
        <f>IF(Calificaciones!S44="","",Calificaciones!S44)</f>
        <v>3.1000000000000001</v>
      </c>
      <c r="Q37" s="99" t="str">
        <f>IF(Calificaciones!U44="","",Calificaciones!U44)</f>
        <v/>
      </c>
      <c r="R37" s="99" t="str">
        <f>IF(Calificaciones!V44="","",Calificaciones!V44)</f>
        <v/>
      </c>
      <c r="S37" s="99" t="str">
        <f>IF(Calificaciones!W44="","",Calificaciones!W44)</f>
        <v/>
      </c>
      <c r="T37" s="99" t="str">
        <f>IF(Calificaciones!X44="","",Calificaciones!X44)</f>
        <v/>
      </c>
      <c r="U37" s="99" t="str">
        <f>IF(Calificaciones!Y44="","",Calificaciones!Y44)</f>
        <v/>
      </c>
      <c r="V37" s="99" t="str">
        <f>IF(Calificaciones!AA44="","",Calificaciones!AA44)</f>
        <v/>
      </c>
      <c r="W37" s="99" t="str">
        <f>IF(Calificaciones!AB44="","",Calificaciones!AB44)</f>
        <v/>
      </c>
      <c r="X37" s="99" t="str">
        <f>IF(Calificaciones!AC44="","",Calificaciones!AC44)</f>
        <v/>
      </c>
      <c r="Y37" s="99" t="str">
        <f>IF(Calificaciones!AD44="","",Calificaciones!AD44)</f>
        <v/>
      </c>
      <c r="Z37" s="99" t="str">
        <f>IF(Calificaciones!AE44="","",Calificaciones!AE44)</f>
        <v/>
      </c>
      <c r="AA37" s="99">
        <f>IF(Calificaciones!H44="","",Calificaciones!H44)</f>
        <v>2.7999999999999998</v>
      </c>
      <c r="AB37" s="99">
        <f>IF(Calificaciones!N44="","",Calificaciones!N44)</f>
        <v>3.2000000000000002</v>
      </c>
      <c r="AC37" s="99">
        <f>IF(Calificaciones!T44="","",Calificaciones!T44)</f>
        <v>3.3999999999999999</v>
      </c>
      <c r="AD37" s="99">
        <f>IF(Calificaciones!Z44="","",Calificaciones!Z44)</f>
        <v>1</v>
      </c>
      <c r="AE37" s="99">
        <f>IF(Calificaciones!AF44="","",Calificaciones!AF44)</f>
        <v>1</v>
      </c>
      <c r="AF37" s="99" t="e">
        <f>IF(Calificaciones!#REF!="","",Calificaciones!#REF!)</f>
        <v>#REF!</v>
      </c>
      <c r="AG37" s="99" t="e">
        <f>IF(Calificaciones!#REF!="","",Calificaciones!#REF!)</f>
        <v>#REF!</v>
      </c>
      <c r="AH37" s="99" t="e">
        <f>IF(Calificaciones!#REF!="","",Calificaciones!#REF!)</f>
        <v>#REF!</v>
      </c>
      <c r="AI37" s="99" t="e">
        <f>IF(Calificaciones!#REF!="","",Calificaciones!#REF!)</f>
        <v>#REF!</v>
      </c>
      <c r="AJ37" s="99" t="e">
        <f>IF(Calificaciones!#REF!="","",Calificaciones!#REF!)</f>
        <v>#REF!</v>
      </c>
      <c r="AK37" s="99" t="e">
        <f>IF(Calificaciones!#REF!="","",Calificaciones!#REF!)</f>
        <v>#REF!</v>
      </c>
      <c r="AL37" s="99" t="e">
        <f>IF(Calificaciones!#REF!="","",Calificaciones!#REF!)</f>
        <v>#REF!</v>
      </c>
      <c r="AM37" s="99" t="e">
        <f>IF(Calificaciones!#REF!="","",Calificaciones!#REF!)</f>
        <v>#REF!</v>
      </c>
      <c r="AN37" s="99" t="e">
        <f>IF(Calificaciones!#REF!="","",Calificaciones!#REF!)</f>
        <v>#REF!</v>
      </c>
      <c r="AO37" s="99" t="e">
        <f>IF(Calificaciones!#REF!="","",Calificaciones!#REF!)</f>
        <v>#REF!</v>
      </c>
      <c r="AP37" s="99">
        <f>IF(Calificaciones!AM44="","",Calificaciones!AM44)</f>
        <v>3</v>
      </c>
      <c r="AQ37" s="99">
        <f>IF(Calificaciones!AO44="","",Calificaciones!AO44)</f>
        <v>3</v>
      </c>
      <c r="AR37" s="99" t="str">
        <f>IF(Calificaciones!AP44="","",Calificaciones!AP44)</f>
        <v>BASICO</v>
      </c>
      <c r="AS37" s="99" t="str">
        <f>IF(Calificaciones!AN44="","",Calificaciones!AN44)</f>
        <v/>
      </c>
      <c r="AT37">
        <f>IF(Calificaciones!AQ44="","",Calificaciones!AQ44)</f>
        <v>0</v>
      </c>
      <c r="AU37" t="e">
        <f>IF(#REF!="","",#REF!)</f>
        <v>#REF!</v>
      </c>
      <c r="AV37" t="e">
        <f>IF(#REF!="","",#REF!)</f>
        <v>#REF!</v>
      </c>
      <c r="AW37" t="e">
        <f>IF(#REF!="","",#REF!)</f>
        <v>#REF!</v>
      </c>
      <c r="AX37" t="e">
        <f>IF(#REF!="","",#REF!)</f>
        <v>#REF!</v>
      </c>
      <c r="AY37" t="e">
        <f>IF(#REF!="","",#REF!)</f>
        <v>#REF!</v>
      </c>
      <c r="AZ37" t="e">
        <f>IF(#REF!="","",#REF!)</f>
        <v>#REF!</v>
      </c>
      <c r="BA37" t="e">
        <f>IF(#REF!="","",#REF!)</f>
        <v>#REF!</v>
      </c>
      <c r="BB37" t="e">
        <f>IF(#REF!="","",#REF!)</f>
        <v>#REF!</v>
      </c>
      <c r="BC37" t="e">
        <f>IF(#REF!="","",#REF!)</f>
        <v>#REF!</v>
      </c>
      <c r="BD37" t="e">
        <f>IF(#REF!="","",#REF!)</f>
        <v>#REF!</v>
      </c>
    </row>
    <row r="38">
      <c r="A38" t="str">
        <f>IF(Lista!A38="","",Lista!A38)</f>
        <v>0001805167</v>
      </c>
      <c r="B38" s="99">
        <f>IF(Calificaciones!C45="","",Calificaciones!C45)</f>
        <v>5</v>
      </c>
      <c r="C38" s="99" t="str">
        <f>IF(Calificaciones!D45="","",Calificaciones!D45)</f>
        <v/>
      </c>
      <c r="D38" s="99">
        <f>IF(Calificaciones!E45="","",Calificaciones!E45)</f>
        <v>5</v>
      </c>
      <c r="E38" s="99">
        <f>IF(Calificaciones!F45="","",Calificaciones!F45)</f>
        <v>5</v>
      </c>
      <c r="F38" s="99">
        <f>IF(Calificaciones!G45="","",Calificaciones!G45)</f>
        <v>5</v>
      </c>
      <c r="G38" s="99">
        <f>IF(Calificaciones!I45="","",Calificaciones!I45)</f>
        <v>5</v>
      </c>
      <c r="H38" s="99">
        <f>IF(Calificaciones!J45="","",Calificaciones!J45)</f>
        <v>5</v>
      </c>
      <c r="I38" s="99">
        <f>IF(Calificaciones!K45="","",Calificaciones!K45)</f>
        <v>5</v>
      </c>
      <c r="J38" s="99" t="str">
        <f>IF(Calificaciones!L45="","",Calificaciones!L45)</f>
        <v/>
      </c>
      <c r="K38" s="99" t="str">
        <f>IF(Calificaciones!M45="","",Calificaciones!M45)</f>
        <v/>
      </c>
      <c r="L38" s="99">
        <f>IF(Calificaciones!O45="","",Calificaciones!O45)</f>
        <v>5</v>
      </c>
      <c r="M38" s="99">
        <f>IF(Calificaciones!P45="","",Calificaciones!P45)</f>
        <v>5</v>
      </c>
      <c r="N38" s="99">
        <f>IF(Calificaciones!Q45="","",Calificaciones!Q45)</f>
        <v>5</v>
      </c>
      <c r="O38" s="99">
        <f>IF(Calificaciones!R45="","",Calificaciones!R45)</f>
        <v>5</v>
      </c>
      <c r="P38" s="99">
        <f>IF(Calificaciones!S45="","",Calificaciones!S45)</f>
        <v>5</v>
      </c>
      <c r="Q38" s="99" t="str">
        <f>IF(Calificaciones!U45="","",Calificaciones!U45)</f>
        <v/>
      </c>
      <c r="R38" s="99" t="str">
        <f>IF(Calificaciones!V45="","",Calificaciones!V45)</f>
        <v/>
      </c>
      <c r="S38" s="99" t="str">
        <f>IF(Calificaciones!W45="","",Calificaciones!W45)</f>
        <v/>
      </c>
      <c r="T38" s="99" t="str">
        <f>IF(Calificaciones!X45="","",Calificaciones!X45)</f>
        <v/>
      </c>
      <c r="U38" s="99" t="str">
        <f>IF(Calificaciones!Y45="","",Calificaciones!Y45)</f>
        <v/>
      </c>
      <c r="V38" s="99" t="str">
        <f>IF(Calificaciones!AA45="","",Calificaciones!AA45)</f>
        <v/>
      </c>
      <c r="W38" s="99" t="str">
        <f>IF(Calificaciones!AB45="","",Calificaciones!AB45)</f>
        <v/>
      </c>
      <c r="X38" s="99" t="str">
        <f>IF(Calificaciones!AC45="","",Calificaciones!AC45)</f>
        <v/>
      </c>
      <c r="Y38" s="99" t="str">
        <f>IF(Calificaciones!AD45="","",Calificaciones!AD45)</f>
        <v/>
      </c>
      <c r="Z38" s="99" t="str">
        <f>IF(Calificaciones!AE45="","",Calificaciones!AE45)</f>
        <v/>
      </c>
      <c r="AA38" s="99">
        <f>IF(Calificaciones!H45="","",Calificaciones!H45)</f>
        <v>5</v>
      </c>
      <c r="AB38" s="99">
        <f>IF(Calificaciones!N45="","",Calificaciones!N45)</f>
        <v>5</v>
      </c>
      <c r="AC38" s="99">
        <f>IF(Calificaciones!T45="","",Calificaciones!T45)</f>
        <v>5</v>
      </c>
      <c r="AD38" s="99">
        <f>IF(Calificaciones!Z45="","",Calificaciones!Z45)</f>
        <v>1</v>
      </c>
      <c r="AE38" s="99">
        <f>IF(Calificaciones!AF45="","",Calificaciones!AF45)</f>
        <v>1</v>
      </c>
      <c r="AF38" s="99" t="e">
        <f>IF(Calificaciones!#REF!="","",Calificaciones!#REF!)</f>
        <v>#REF!</v>
      </c>
      <c r="AG38" s="99" t="e">
        <f>IF(Calificaciones!#REF!="","",Calificaciones!#REF!)</f>
        <v>#REF!</v>
      </c>
      <c r="AH38" s="99" t="e">
        <f>IF(Calificaciones!#REF!="","",Calificaciones!#REF!)</f>
        <v>#REF!</v>
      </c>
      <c r="AI38" s="99" t="e">
        <f>IF(Calificaciones!#REF!="","",Calificaciones!#REF!)</f>
        <v>#REF!</v>
      </c>
      <c r="AJ38" s="99" t="e">
        <f>IF(Calificaciones!#REF!="","",Calificaciones!#REF!)</f>
        <v>#REF!</v>
      </c>
      <c r="AK38" s="99" t="e">
        <f>IF(Calificaciones!#REF!="","",Calificaciones!#REF!)</f>
        <v>#REF!</v>
      </c>
      <c r="AL38" s="99" t="e">
        <f>IF(Calificaciones!#REF!="","",Calificaciones!#REF!)</f>
        <v>#REF!</v>
      </c>
      <c r="AM38" s="99" t="e">
        <f>IF(Calificaciones!#REF!="","",Calificaciones!#REF!)</f>
        <v>#REF!</v>
      </c>
      <c r="AN38" s="99" t="e">
        <f>IF(Calificaciones!#REF!="","",Calificaciones!#REF!)</f>
        <v>#REF!</v>
      </c>
      <c r="AO38" s="99" t="e">
        <f>IF(Calificaciones!#REF!="","",Calificaciones!#REF!)</f>
        <v>#REF!</v>
      </c>
      <c r="AP38" s="99">
        <f>IF(Calificaciones!AM45="","",Calificaciones!AM45)</f>
        <v>5</v>
      </c>
      <c r="AQ38" s="99">
        <f>IF(Calificaciones!AO45="","",Calificaciones!AO45)</f>
        <v>5</v>
      </c>
      <c r="AR38" s="99" t="str">
        <f>IF(Calificaciones!AP45="","",Calificaciones!AP45)</f>
        <v>SUPERIOR</v>
      </c>
      <c r="AS38" s="99" t="str">
        <f>IF(Calificaciones!AN45="","",Calificaciones!AN45)</f>
        <v/>
      </c>
      <c r="AT38">
        <f>IF(Calificaciones!AQ45="","",Calificaciones!AQ45)</f>
        <v>0</v>
      </c>
      <c r="AU38" t="e">
        <f>IF(#REF!="","",#REF!)</f>
        <v>#REF!</v>
      </c>
      <c r="AV38" t="e">
        <f>IF(#REF!="","",#REF!)</f>
        <v>#REF!</v>
      </c>
      <c r="AW38" t="e">
        <f>IF(#REF!="","",#REF!)</f>
        <v>#REF!</v>
      </c>
      <c r="AX38" t="e">
        <f>IF(#REF!="","",#REF!)</f>
        <v>#REF!</v>
      </c>
      <c r="AY38" t="e">
        <f>IF(#REF!="","",#REF!)</f>
        <v>#REF!</v>
      </c>
      <c r="AZ38" t="e">
        <f>IF(#REF!="","",#REF!)</f>
        <v>#REF!</v>
      </c>
      <c r="BA38" t="e">
        <f>IF(#REF!="","",#REF!)</f>
        <v>#REF!</v>
      </c>
      <c r="BB38" t="e">
        <f>IF(#REF!="","",#REF!)</f>
        <v>#REF!</v>
      </c>
      <c r="BC38" t="e">
        <f>IF(#REF!="","",#REF!)</f>
        <v>#REF!</v>
      </c>
      <c r="BD38" t="e">
        <f>IF(#REF!="","",#REF!)</f>
        <v>#REF!</v>
      </c>
    </row>
    <row r="39">
      <c r="A39" t="str">
        <f>IF(Lista!A39="","",Lista!A39)</f>
        <v>0001816428</v>
      </c>
      <c r="B39" s="99">
        <f>IF(Calificaciones!C46="","",Calificaciones!C46)</f>
        <v>3.6000000000000001</v>
      </c>
      <c r="C39" s="99" t="str">
        <f>IF(Calificaciones!D46="","",Calificaciones!D46)</f>
        <v/>
      </c>
      <c r="D39" s="99">
        <f>IF(Calificaciones!E46="","",Calificaciones!E46)</f>
        <v>3.6000000000000001</v>
      </c>
      <c r="E39" s="99">
        <f>IF(Calificaciones!F46="","",Calificaciones!F46)</f>
        <v>2.7999999999999998</v>
      </c>
      <c r="F39" s="99">
        <f>IF(Calificaciones!G46="","",Calificaciones!G46)</f>
        <v>1.3</v>
      </c>
      <c r="G39" s="99">
        <f>IF(Calificaciones!I46="","",Calificaciones!I46)</f>
        <v>3.6000000000000001</v>
      </c>
      <c r="H39" s="99">
        <f>IF(Calificaciones!J46="","",Calificaciones!J46)</f>
        <v>4.5</v>
      </c>
      <c r="I39" s="99">
        <f>IF(Calificaciones!K46="","",Calificaciones!K46)</f>
        <v>1.8999999999999999</v>
      </c>
      <c r="J39" s="99" t="str">
        <f>IF(Calificaciones!L46="","",Calificaciones!L46)</f>
        <v/>
      </c>
      <c r="K39" s="99" t="str">
        <f>IF(Calificaciones!M46="","",Calificaciones!M46)</f>
        <v/>
      </c>
      <c r="L39" s="99">
        <f>IF(Calificaciones!O46="","",Calificaciones!O46)</f>
        <v>3.5</v>
      </c>
      <c r="M39" s="99">
        <f>IF(Calificaciones!P46="","",Calificaciones!P46)</f>
        <v>3.6000000000000001</v>
      </c>
      <c r="N39" s="99">
        <f>IF(Calificaciones!Q46="","",Calificaciones!Q46)</f>
        <v>4.5</v>
      </c>
      <c r="O39" s="99">
        <f>IF(Calificaciones!R46="","",Calificaciones!R46)</f>
        <v>2.7000000000000002</v>
      </c>
      <c r="P39" s="99">
        <f>IF(Calificaciones!S46="","",Calificaciones!S46)</f>
        <v>2.5</v>
      </c>
      <c r="Q39" s="99" t="str">
        <f>IF(Calificaciones!U46="","",Calificaciones!U46)</f>
        <v/>
      </c>
      <c r="R39" s="99" t="str">
        <f>IF(Calificaciones!V46="","",Calificaciones!V46)</f>
        <v/>
      </c>
      <c r="S39" s="99" t="str">
        <f>IF(Calificaciones!W46="","",Calificaciones!W46)</f>
        <v/>
      </c>
      <c r="T39" s="99" t="str">
        <f>IF(Calificaciones!X46="","",Calificaciones!X46)</f>
        <v/>
      </c>
      <c r="U39" s="99" t="str">
        <f>IF(Calificaciones!Y46="","",Calificaciones!Y46)</f>
        <v/>
      </c>
      <c r="V39" s="99" t="str">
        <f>IF(Calificaciones!AA46="","",Calificaciones!AA46)</f>
        <v/>
      </c>
      <c r="W39" s="99" t="str">
        <f>IF(Calificaciones!AB46="","",Calificaciones!AB46)</f>
        <v/>
      </c>
      <c r="X39" s="99" t="str">
        <f>IF(Calificaciones!AC46="","",Calificaciones!AC46)</f>
        <v/>
      </c>
      <c r="Y39" s="99" t="str">
        <f>IF(Calificaciones!AD46="","",Calificaciones!AD46)</f>
        <v/>
      </c>
      <c r="Z39" s="99" t="str">
        <f>IF(Calificaciones!AE46="","",Calificaciones!AE46)</f>
        <v/>
      </c>
      <c r="AA39" s="99">
        <f>IF(Calificaciones!H46="","",Calificaciones!H46)</f>
        <v>2.7999999999999998</v>
      </c>
      <c r="AB39" s="99">
        <f>IF(Calificaciones!N46="","",Calificaciones!N46)</f>
        <v>3.2999999999999998</v>
      </c>
      <c r="AC39" s="99">
        <f>IF(Calificaciones!T46="","",Calificaciones!T46)</f>
        <v>3.3999999999999999</v>
      </c>
      <c r="AD39" s="99">
        <f>IF(Calificaciones!Z46="","",Calificaciones!Z46)</f>
        <v>1</v>
      </c>
      <c r="AE39" s="99">
        <f>IF(Calificaciones!AF46="","",Calificaciones!AF46)</f>
        <v>1</v>
      </c>
      <c r="AF39" s="99" t="e">
        <f>IF(Calificaciones!#REF!="","",Calificaciones!#REF!)</f>
        <v>#REF!</v>
      </c>
      <c r="AG39" s="99" t="e">
        <f>IF(Calificaciones!#REF!="","",Calificaciones!#REF!)</f>
        <v>#REF!</v>
      </c>
      <c r="AH39" s="99" t="e">
        <f>IF(Calificaciones!#REF!="","",Calificaciones!#REF!)</f>
        <v>#REF!</v>
      </c>
      <c r="AI39" s="99" t="e">
        <f>IF(Calificaciones!#REF!="","",Calificaciones!#REF!)</f>
        <v>#REF!</v>
      </c>
      <c r="AJ39" s="99" t="e">
        <f>IF(Calificaciones!#REF!="","",Calificaciones!#REF!)</f>
        <v>#REF!</v>
      </c>
      <c r="AK39" s="99" t="e">
        <f>IF(Calificaciones!#REF!="","",Calificaciones!#REF!)</f>
        <v>#REF!</v>
      </c>
      <c r="AL39" s="99" t="e">
        <f>IF(Calificaciones!#REF!="","",Calificaciones!#REF!)</f>
        <v>#REF!</v>
      </c>
      <c r="AM39" s="99" t="e">
        <f>IF(Calificaciones!#REF!="","",Calificaciones!#REF!)</f>
        <v>#REF!</v>
      </c>
      <c r="AN39" s="99" t="e">
        <f>IF(Calificaciones!#REF!="","",Calificaciones!#REF!)</f>
        <v>#REF!</v>
      </c>
      <c r="AO39" s="99" t="e">
        <f>IF(Calificaciones!#REF!="","",Calificaciones!#REF!)</f>
        <v>#REF!</v>
      </c>
      <c r="AP39" s="99">
        <f>IF(Calificaciones!AM46="","",Calificaciones!AM46)</f>
        <v>3.02</v>
      </c>
      <c r="AQ39" s="99">
        <f>IF(Calificaciones!AO46="","",Calificaciones!AO46)</f>
        <v>3.02</v>
      </c>
      <c r="AR39" s="99" t="str">
        <f>IF(Calificaciones!AP46="","",Calificaciones!AP46)</f>
        <v>BASICO</v>
      </c>
      <c r="AS39" s="99" t="str">
        <f>IF(Calificaciones!AN46="","",Calificaciones!AN46)</f>
        <v/>
      </c>
      <c r="AT39">
        <f>IF(Calificaciones!AQ46="","",Calificaciones!AQ46)</f>
        <v>0</v>
      </c>
      <c r="AU39" t="e">
        <f>IF(#REF!="","",#REF!)</f>
        <v>#REF!</v>
      </c>
      <c r="AV39" t="e">
        <f>IF(#REF!="","",#REF!)</f>
        <v>#REF!</v>
      </c>
      <c r="AW39" t="e">
        <f>IF(#REF!="","",#REF!)</f>
        <v>#REF!</v>
      </c>
      <c r="AX39" t="e">
        <f>IF(#REF!="","",#REF!)</f>
        <v>#REF!</v>
      </c>
      <c r="AY39" t="e">
        <f>IF(#REF!="","",#REF!)</f>
        <v>#REF!</v>
      </c>
      <c r="AZ39" t="e">
        <f>IF(#REF!="","",#REF!)</f>
        <v>#REF!</v>
      </c>
      <c r="BA39" t="e">
        <f>IF(#REF!="","",#REF!)</f>
        <v>#REF!</v>
      </c>
      <c r="BB39" t="e">
        <f>IF(#REF!="","",#REF!)</f>
        <v>#REF!</v>
      </c>
      <c r="BC39" t="e">
        <f>IF(#REF!="","",#REF!)</f>
        <v>#REF!</v>
      </c>
      <c r="BD39" t="e">
        <f>IF(#REF!="","",#REF!)</f>
        <v>#REF!</v>
      </c>
    </row>
    <row r="40">
      <c r="A40" t="str">
        <f>IF(Lista!A40="","",Lista!A40)</f>
        <v>0001804975</v>
      </c>
      <c r="B40" s="99">
        <f>IF(Calificaciones!C47="","",Calificaciones!C47)</f>
        <v>4.5</v>
      </c>
      <c r="C40" s="99" t="str">
        <f>IF(Calificaciones!D47="","",Calificaciones!D47)</f>
        <v/>
      </c>
      <c r="D40" s="99">
        <f>IF(Calificaciones!E47="","",Calificaciones!E47)</f>
        <v>5</v>
      </c>
      <c r="E40" s="99">
        <f>IF(Calificaciones!F47="","",Calificaciones!F47)</f>
        <v>2.7000000000000002</v>
      </c>
      <c r="F40" s="99">
        <f>IF(Calificaciones!G47="","",Calificaciones!G47)</f>
        <v>1.3</v>
      </c>
      <c r="G40" s="99">
        <f>IF(Calificaciones!I47="","",Calificaciones!I47)</f>
        <v>4.5</v>
      </c>
      <c r="H40" s="99">
        <f>IF(Calificaciones!J47="","",Calificaciones!J47)</f>
        <v>4.5</v>
      </c>
      <c r="I40" s="99">
        <f>IF(Calificaciones!K47="","",Calificaciones!K47)</f>
        <v>1.8999999999999999</v>
      </c>
      <c r="J40" s="99" t="str">
        <f>IF(Calificaciones!L47="","",Calificaciones!L47)</f>
        <v/>
      </c>
      <c r="K40" s="99" t="str">
        <f>IF(Calificaciones!M47="","",Calificaciones!M47)</f>
        <v/>
      </c>
      <c r="L40" s="99">
        <f>IF(Calificaciones!O47="","",Calificaciones!O47)</f>
        <v>3.5</v>
      </c>
      <c r="M40" s="99">
        <f>IF(Calificaciones!P47="","",Calificaciones!P47)</f>
        <v>4.5</v>
      </c>
      <c r="N40" s="99">
        <f>IF(Calificaciones!Q47="","",Calificaciones!Q47)</f>
        <v>4.5</v>
      </c>
      <c r="O40" s="99">
        <f>IF(Calificaciones!R47="","",Calificaciones!R47)</f>
        <v>4.4500000000000002</v>
      </c>
      <c r="P40" s="99">
        <f>IF(Calificaciones!S47="","",Calificaciones!S47)</f>
        <v>4.5</v>
      </c>
      <c r="Q40" s="99" t="str">
        <f>IF(Calificaciones!U47="","",Calificaciones!U47)</f>
        <v/>
      </c>
      <c r="R40" s="99" t="str">
        <f>IF(Calificaciones!V47="","",Calificaciones!V47)</f>
        <v/>
      </c>
      <c r="S40" s="99" t="str">
        <f>IF(Calificaciones!W47="","",Calificaciones!W47)</f>
        <v/>
      </c>
      <c r="T40" s="99" t="str">
        <f>IF(Calificaciones!X47="","",Calificaciones!X47)</f>
        <v/>
      </c>
      <c r="U40" s="99" t="str">
        <f>IF(Calificaciones!Y47="","",Calificaciones!Y47)</f>
        <v/>
      </c>
      <c r="V40" s="99" t="str">
        <f>IF(Calificaciones!AA47="","",Calificaciones!AA47)</f>
        <v/>
      </c>
      <c r="W40" s="99" t="str">
        <f>IF(Calificaciones!AB47="","",Calificaciones!AB47)</f>
        <v/>
      </c>
      <c r="X40" s="99" t="str">
        <f>IF(Calificaciones!AC47="","",Calificaciones!AC47)</f>
        <v/>
      </c>
      <c r="Y40" s="99" t="str">
        <f>IF(Calificaciones!AD47="","",Calificaciones!AD47)</f>
        <v/>
      </c>
      <c r="Z40" s="99" t="str">
        <f>IF(Calificaciones!AE47="","",Calificaciones!AE47)</f>
        <v/>
      </c>
      <c r="AA40" s="99">
        <f>IF(Calificaciones!H47="","",Calificaciones!H47)</f>
        <v>3.3999999999999999</v>
      </c>
      <c r="AB40" s="99">
        <f>IF(Calificaciones!N47="","",Calificaciones!N47)</f>
        <v>3.6000000000000001</v>
      </c>
      <c r="AC40" s="99">
        <f>IF(Calificaciones!T47="","",Calificaciones!T47)</f>
        <v>4.2999999999999998</v>
      </c>
      <c r="AD40" s="99">
        <f>IF(Calificaciones!Z47="","",Calificaciones!Z47)</f>
        <v>1</v>
      </c>
      <c r="AE40" s="99">
        <f>IF(Calificaciones!AF47="","",Calificaciones!AF47)</f>
        <v>1</v>
      </c>
      <c r="AF40" s="99" t="e">
        <f>IF(Calificaciones!#REF!="","",Calificaciones!#REF!)</f>
        <v>#REF!</v>
      </c>
      <c r="AG40" s="99" t="e">
        <f>IF(Calificaciones!#REF!="","",Calificaciones!#REF!)</f>
        <v>#REF!</v>
      </c>
      <c r="AH40" s="99" t="e">
        <f>IF(Calificaciones!#REF!="","",Calificaciones!#REF!)</f>
        <v>#REF!</v>
      </c>
      <c r="AI40" s="99" t="e">
        <f>IF(Calificaciones!#REF!="","",Calificaciones!#REF!)</f>
        <v>#REF!</v>
      </c>
      <c r="AJ40" s="99" t="e">
        <f>IF(Calificaciones!#REF!="","",Calificaciones!#REF!)</f>
        <v>#REF!</v>
      </c>
      <c r="AK40" s="99" t="e">
        <f>IF(Calificaciones!#REF!="","",Calificaciones!#REF!)</f>
        <v>#REF!</v>
      </c>
      <c r="AL40" s="99" t="e">
        <f>IF(Calificaciones!#REF!="","",Calificaciones!#REF!)</f>
        <v>#REF!</v>
      </c>
      <c r="AM40" s="99" t="e">
        <f>IF(Calificaciones!#REF!="","",Calificaciones!#REF!)</f>
        <v>#REF!</v>
      </c>
      <c r="AN40" s="99" t="e">
        <f>IF(Calificaciones!#REF!="","",Calificaciones!#REF!)</f>
        <v>#REF!</v>
      </c>
      <c r="AO40" s="99" t="e">
        <f>IF(Calificaciones!#REF!="","",Calificaciones!#REF!)</f>
        <v>#REF!</v>
      </c>
      <c r="AP40" s="99">
        <f>IF(Calificaciones!AM47="","",Calificaciones!AM47)</f>
        <v>3.6200000000000001</v>
      </c>
      <c r="AQ40" s="99">
        <f>IF(Calificaciones!AO47="","",Calificaciones!AO47)</f>
        <v>3.6200000000000001</v>
      </c>
      <c r="AR40" s="99" t="str">
        <f>IF(Calificaciones!AP47="","",Calificaciones!AP47)</f>
        <v>BASICO</v>
      </c>
      <c r="AS40" s="99" t="str">
        <f>IF(Calificaciones!AN47="","",Calificaciones!AN47)</f>
        <v/>
      </c>
      <c r="AT40">
        <f>IF(Calificaciones!AQ47="","",Calificaciones!AQ47)</f>
        <v>0</v>
      </c>
      <c r="AU40" t="e">
        <f>IF(#REF!="","",#REF!)</f>
        <v>#REF!</v>
      </c>
      <c r="AV40" t="e">
        <f>IF(#REF!="","",#REF!)</f>
        <v>#REF!</v>
      </c>
      <c r="AW40" t="e">
        <f>IF(#REF!="","",#REF!)</f>
        <v>#REF!</v>
      </c>
      <c r="AX40" t="e">
        <f>IF(#REF!="","",#REF!)</f>
        <v>#REF!</v>
      </c>
      <c r="AY40" t="e">
        <f>IF(#REF!="","",#REF!)</f>
        <v>#REF!</v>
      </c>
      <c r="AZ40" t="e">
        <f>IF(#REF!="","",#REF!)</f>
        <v>#REF!</v>
      </c>
      <c r="BA40" t="e">
        <f>IF(#REF!="","",#REF!)</f>
        <v>#REF!</v>
      </c>
      <c r="BB40" t="e">
        <f>IF(#REF!="","",#REF!)</f>
        <v>#REF!</v>
      </c>
      <c r="BC40" t="e">
        <f>IF(#REF!="","",#REF!)</f>
        <v>#REF!</v>
      </c>
      <c r="BD40" t="e">
        <f>IF(#REF!="","",#REF!)</f>
        <v>#REF!</v>
      </c>
    </row>
    <row r="41">
      <c r="A41" t="str">
        <f>IF(Lista!A41="","",Lista!A41)</f>
        <v>0001816608</v>
      </c>
      <c r="B41" s="99">
        <f>IF(Calificaciones!C48="","",Calificaciones!C48)</f>
        <v>3</v>
      </c>
      <c r="C41" s="99" t="str">
        <f>IF(Calificaciones!D48="","",Calificaciones!D48)</f>
        <v/>
      </c>
      <c r="D41" s="99">
        <f>IF(Calificaciones!E48="","",Calificaciones!E48)</f>
        <v>3</v>
      </c>
      <c r="E41" s="99">
        <f>IF(Calificaciones!F48="","",Calificaciones!F48)</f>
        <v>2.7999999999999998</v>
      </c>
      <c r="F41" s="99">
        <f>IF(Calificaciones!G48="","",Calificaciones!G48)</f>
        <v>1.3</v>
      </c>
      <c r="G41" s="99">
        <f>IF(Calificaciones!I48="","",Calificaciones!I48)</f>
        <v>4.5</v>
      </c>
      <c r="H41" s="99">
        <f>IF(Calificaciones!J48="","",Calificaciones!J48)</f>
        <v>4.5</v>
      </c>
      <c r="I41" s="99">
        <f>IF(Calificaciones!K48="","",Calificaciones!K48)</f>
        <v>1.8999999999999999</v>
      </c>
      <c r="J41" s="99" t="str">
        <f>IF(Calificaciones!L48="","",Calificaciones!L48)</f>
        <v/>
      </c>
      <c r="K41" s="99" t="str">
        <f>IF(Calificaciones!M48="","",Calificaciones!M48)</f>
        <v/>
      </c>
      <c r="L41" s="99">
        <f>IF(Calificaciones!O48="","",Calificaciones!O48)</f>
        <v>3.5</v>
      </c>
      <c r="M41" s="99">
        <f>IF(Calificaciones!P48="","",Calificaciones!P48)</f>
        <v>4.5</v>
      </c>
      <c r="N41" s="99">
        <f>IF(Calificaciones!Q48="","",Calificaciones!Q48)</f>
        <v>4.5</v>
      </c>
      <c r="O41" s="99">
        <f>IF(Calificaciones!R48="","",Calificaciones!R48)</f>
        <v>2.7000000000000002</v>
      </c>
      <c r="P41" s="99">
        <f>IF(Calificaciones!S48="","",Calificaciones!S48)</f>
        <v>4.5</v>
      </c>
      <c r="Q41" s="99" t="str">
        <f>IF(Calificaciones!U48="","",Calificaciones!U48)</f>
        <v/>
      </c>
      <c r="R41" s="99" t="str">
        <f>IF(Calificaciones!V48="","",Calificaciones!V48)</f>
        <v/>
      </c>
      <c r="S41" s="99" t="str">
        <f>IF(Calificaciones!W48="","",Calificaciones!W48)</f>
        <v/>
      </c>
      <c r="T41" s="99" t="str">
        <f>IF(Calificaciones!X48="","",Calificaciones!X48)</f>
        <v/>
      </c>
      <c r="U41" s="99" t="str">
        <f>IF(Calificaciones!Y48="","",Calificaciones!Y48)</f>
        <v/>
      </c>
      <c r="V41" s="99" t="str">
        <f>IF(Calificaciones!AA48="","",Calificaciones!AA48)</f>
        <v/>
      </c>
      <c r="W41" s="99" t="str">
        <f>IF(Calificaciones!AB48="","",Calificaciones!AB48)</f>
        <v/>
      </c>
      <c r="X41" s="99" t="str">
        <f>IF(Calificaciones!AC48="","",Calificaciones!AC48)</f>
        <v/>
      </c>
      <c r="Y41" s="99" t="str">
        <f>IF(Calificaciones!AD48="","",Calificaciones!AD48)</f>
        <v/>
      </c>
      <c r="Z41" s="99" t="str">
        <f>IF(Calificaciones!AE48="","",Calificaciones!AE48)</f>
        <v/>
      </c>
      <c r="AA41" s="99">
        <f>IF(Calificaciones!H48="","",Calificaciones!H48)</f>
        <v>2.5</v>
      </c>
      <c r="AB41" s="99">
        <f>IF(Calificaciones!N48="","",Calificaciones!N48)</f>
        <v>3.6000000000000001</v>
      </c>
      <c r="AC41" s="99">
        <f>IF(Calificaciones!T48="","",Calificaciones!T48)</f>
        <v>3.8999999999999999</v>
      </c>
      <c r="AD41" s="99">
        <f>IF(Calificaciones!Z48="","",Calificaciones!Z48)</f>
        <v>1</v>
      </c>
      <c r="AE41" s="99">
        <f>IF(Calificaciones!AF48="","",Calificaciones!AF48)</f>
        <v>1</v>
      </c>
      <c r="AF41" s="99" t="e">
        <f>IF(Calificaciones!#REF!="","",Calificaciones!#REF!)</f>
        <v>#REF!</v>
      </c>
      <c r="AG41" s="99" t="e">
        <f>IF(Calificaciones!#REF!="","",Calificaciones!#REF!)</f>
        <v>#REF!</v>
      </c>
      <c r="AH41" s="99" t="e">
        <f>IF(Calificaciones!#REF!="","",Calificaciones!#REF!)</f>
        <v>#REF!</v>
      </c>
      <c r="AI41" s="99" t="e">
        <f>IF(Calificaciones!#REF!="","",Calificaciones!#REF!)</f>
        <v>#REF!</v>
      </c>
      <c r="AJ41" s="99" t="e">
        <f>IF(Calificaciones!#REF!="","",Calificaciones!#REF!)</f>
        <v>#REF!</v>
      </c>
      <c r="AK41" s="99" t="e">
        <f>IF(Calificaciones!#REF!="","",Calificaciones!#REF!)</f>
        <v>#REF!</v>
      </c>
      <c r="AL41" s="99" t="e">
        <f>IF(Calificaciones!#REF!="","",Calificaciones!#REF!)</f>
        <v>#REF!</v>
      </c>
      <c r="AM41" s="99" t="e">
        <f>IF(Calificaciones!#REF!="","",Calificaciones!#REF!)</f>
        <v>#REF!</v>
      </c>
      <c r="AN41" s="99" t="e">
        <f>IF(Calificaciones!#REF!="","",Calificaciones!#REF!)</f>
        <v>#REF!</v>
      </c>
      <c r="AO41" s="99" t="e">
        <f>IF(Calificaciones!#REF!="","",Calificaciones!#REF!)</f>
        <v>#REF!</v>
      </c>
      <c r="AP41" s="99">
        <f>IF(Calificaciones!AM48="","",Calificaciones!AM48)</f>
        <v>3</v>
      </c>
      <c r="AQ41" s="99">
        <f>IF(Calificaciones!AO48="","",Calificaciones!AO48)</f>
        <v>3</v>
      </c>
      <c r="AR41" s="99" t="str">
        <f>IF(Calificaciones!AP48="","",Calificaciones!AP48)</f>
        <v>BASICO</v>
      </c>
      <c r="AS41" s="99" t="str">
        <f>IF(Calificaciones!AN48="","",Calificaciones!AN48)</f>
        <v/>
      </c>
      <c r="AT41">
        <f>IF(Calificaciones!AQ48="","",Calificaciones!AQ48)</f>
        <v>0</v>
      </c>
      <c r="AU41" t="e">
        <f>IF(#REF!="","",#REF!)</f>
        <v>#REF!</v>
      </c>
      <c r="AV41" t="e">
        <f>IF(#REF!="","",#REF!)</f>
        <v>#REF!</v>
      </c>
      <c r="AW41" t="e">
        <f>IF(#REF!="","",#REF!)</f>
        <v>#REF!</v>
      </c>
      <c r="AX41" t="e">
        <f>IF(#REF!="","",#REF!)</f>
        <v>#REF!</v>
      </c>
      <c r="AY41" t="e">
        <f>IF(#REF!="","",#REF!)</f>
        <v>#REF!</v>
      </c>
      <c r="AZ41" t="e">
        <f>IF(#REF!="","",#REF!)</f>
        <v>#REF!</v>
      </c>
      <c r="BA41" t="e">
        <f>IF(#REF!="","",#REF!)</f>
        <v>#REF!</v>
      </c>
      <c r="BB41" t="e">
        <f>IF(#REF!="","",#REF!)</f>
        <v>#REF!</v>
      </c>
      <c r="BC41" t="e">
        <f>IF(#REF!="","",#REF!)</f>
        <v>#REF!</v>
      </c>
      <c r="BD41" t="e">
        <f>IF(#REF!="","",#REF!)</f>
        <v>#REF!</v>
      </c>
    </row>
    <row r="42">
      <c r="A42" t="str">
        <f>IF(Lista!A42="","",Lista!A42)</f>
        <v>0001812947</v>
      </c>
      <c r="B42" s="99">
        <f>IF(Calificaciones!C49="","",Calificaciones!C49)</f>
        <v>3.8999999999999999</v>
      </c>
      <c r="C42" s="99" t="str">
        <f>IF(Calificaciones!D49="","",Calificaciones!D49)</f>
        <v/>
      </c>
      <c r="D42" s="99">
        <f>IF(Calificaciones!E49="","",Calificaciones!E49)</f>
        <v>3.8999999999999999</v>
      </c>
      <c r="E42" s="99">
        <f>IF(Calificaciones!F49="","",Calificaciones!F49)</f>
        <v>2.7000000000000002</v>
      </c>
      <c r="F42" s="99">
        <f>IF(Calificaciones!G49="","",Calificaciones!G49)</f>
        <v>1.3</v>
      </c>
      <c r="G42" s="99">
        <f>IF(Calificaciones!I49="","",Calificaciones!I49)</f>
        <v>3.1000000000000001</v>
      </c>
      <c r="H42" s="99">
        <f>IF(Calificaciones!J49="","",Calificaciones!J49)</f>
        <v>3.8999999999999999</v>
      </c>
      <c r="I42" s="99">
        <f>IF(Calificaciones!K49="","",Calificaciones!K49)</f>
        <v>1.8999999999999999</v>
      </c>
      <c r="J42" s="99" t="str">
        <f>IF(Calificaciones!L49="","",Calificaciones!L49)</f>
        <v/>
      </c>
      <c r="K42" s="99" t="str">
        <f>IF(Calificaciones!M49="","",Calificaciones!M49)</f>
        <v/>
      </c>
      <c r="L42" s="99">
        <f>IF(Calificaciones!O49="","",Calificaciones!O49)</f>
        <v>3.5</v>
      </c>
      <c r="M42" s="99">
        <f>IF(Calificaciones!P49="","",Calificaciones!P49)</f>
        <v>3.1000000000000001</v>
      </c>
      <c r="N42" s="99">
        <f>IF(Calificaciones!Q49="","",Calificaciones!Q49)</f>
        <v>3.8999999999999999</v>
      </c>
      <c r="O42" s="99">
        <f>IF(Calificaciones!R49="","",Calificaciones!R49)</f>
        <v>3.8999999999999999</v>
      </c>
      <c r="P42" s="99">
        <f>IF(Calificaciones!S49="","",Calificaciones!S49)</f>
        <v>3.2999999999999998</v>
      </c>
      <c r="Q42" s="99" t="str">
        <f>IF(Calificaciones!U49="","",Calificaciones!U49)</f>
        <v/>
      </c>
      <c r="R42" s="99" t="str">
        <f>IF(Calificaciones!V49="","",Calificaciones!V49)</f>
        <v/>
      </c>
      <c r="S42" s="99" t="str">
        <f>IF(Calificaciones!W49="","",Calificaciones!W49)</f>
        <v/>
      </c>
      <c r="T42" s="99" t="str">
        <f>IF(Calificaciones!X49="","",Calificaciones!X49)</f>
        <v/>
      </c>
      <c r="U42" s="99" t="str">
        <f>IF(Calificaciones!Y49="","",Calificaciones!Y49)</f>
        <v/>
      </c>
      <c r="V42" s="99" t="str">
        <f>IF(Calificaciones!AA49="","",Calificaciones!AA49)</f>
        <v/>
      </c>
      <c r="W42" s="99" t="str">
        <f>IF(Calificaciones!AB49="","",Calificaciones!AB49)</f>
        <v/>
      </c>
      <c r="X42" s="99" t="str">
        <f>IF(Calificaciones!AC49="","",Calificaciones!AC49)</f>
        <v/>
      </c>
      <c r="Y42" s="99" t="str">
        <f>IF(Calificaciones!AD49="","",Calificaciones!AD49)</f>
        <v/>
      </c>
      <c r="Z42" s="99" t="str">
        <f>IF(Calificaciones!AE49="","",Calificaciones!AE49)</f>
        <v/>
      </c>
      <c r="AA42" s="99">
        <f>IF(Calificaciones!H49="","",Calificaciones!H49)</f>
        <v>3</v>
      </c>
      <c r="AB42" s="99">
        <f>IF(Calificaciones!N49="","",Calificaciones!N49)</f>
        <v>3</v>
      </c>
      <c r="AC42" s="99">
        <f>IF(Calificaciones!T49="","",Calificaciones!T49)</f>
        <v>3.5</v>
      </c>
      <c r="AD42" s="99">
        <f>IF(Calificaciones!Z49="","",Calificaciones!Z49)</f>
        <v>1</v>
      </c>
      <c r="AE42" s="99">
        <f>IF(Calificaciones!AF49="","",Calificaciones!AF49)</f>
        <v>1</v>
      </c>
      <c r="AF42" s="99" t="e">
        <f>IF(Calificaciones!#REF!="","",Calificaciones!#REF!)</f>
        <v>#REF!</v>
      </c>
      <c r="AG42" s="99" t="e">
        <f>IF(Calificaciones!#REF!="","",Calificaciones!#REF!)</f>
        <v>#REF!</v>
      </c>
      <c r="AH42" s="99" t="e">
        <f>IF(Calificaciones!#REF!="","",Calificaciones!#REF!)</f>
        <v>#REF!</v>
      </c>
      <c r="AI42" s="99" t="e">
        <f>IF(Calificaciones!#REF!="","",Calificaciones!#REF!)</f>
        <v>#REF!</v>
      </c>
      <c r="AJ42" s="99" t="e">
        <f>IF(Calificaciones!#REF!="","",Calificaciones!#REF!)</f>
        <v>#REF!</v>
      </c>
      <c r="AK42" s="99" t="e">
        <f>IF(Calificaciones!#REF!="","",Calificaciones!#REF!)</f>
        <v>#REF!</v>
      </c>
      <c r="AL42" s="99" t="e">
        <f>IF(Calificaciones!#REF!="","",Calificaciones!#REF!)</f>
        <v>#REF!</v>
      </c>
      <c r="AM42" s="99" t="e">
        <f>IF(Calificaciones!#REF!="","",Calificaciones!#REF!)</f>
        <v>#REF!</v>
      </c>
      <c r="AN42" s="99" t="e">
        <f>IF(Calificaciones!#REF!="","",Calificaciones!#REF!)</f>
        <v>#REF!</v>
      </c>
      <c r="AO42" s="99" t="e">
        <f>IF(Calificaciones!#REF!="","",Calificaciones!#REF!)</f>
        <v>#REF!</v>
      </c>
      <c r="AP42" s="99">
        <f>IF(Calificaciones!AM49="","",Calificaciones!AM49)</f>
        <v>3.1000000000000001</v>
      </c>
      <c r="AQ42" s="99">
        <f>IF(Calificaciones!AO49="","",Calificaciones!AO49)</f>
        <v>3.1000000000000001</v>
      </c>
      <c r="AR42" s="99" t="str">
        <f>IF(Calificaciones!AP49="","",Calificaciones!AP49)</f>
        <v>BASICO</v>
      </c>
      <c r="AS42" s="99" t="str">
        <f>IF(Calificaciones!AN49="","",Calificaciones!AN49)</f>
        <v/>
      </c>
      <c r="AT42">
        <f>IF(Calificaciones!AQ49="","",Calificaciones!AQ49)</f>
        <v>0</v>
      </c>
      <c r="AU42" t="e">
        <f>IF(#REF!="","",#REF!)</f>
        <v>#REF!</v>
      </c>
      <c r="AV42" t="e">
        <f>IF(#REF!="","",#REF!)</f>
        <v>#REF!</v>
      </c>
      <c r="AW42" t="e">
        <f>IF(#REF!="","",#REF!)</f>
        <v>#REF!</v>
      </c>
      <c r="AX42" t="e">
        <f>IF(#REF!="","",#REF!)</f>
        <v>#REF!</v>
      </c>
      <c r="AY42" t="e">
        <f>IF(#REF!="","",#REF!)</f>
        <v>#REF!</v>
      </c>
      <c r="AZ42" t="e">
        <f>IF(#REF!="","",#REF!)</f>
        <v>#REF!</v>
      </c>
      <c r="BA42" t="e">
        <f>IF(#REF!="","",#REF!)</f>
        <v>#REF!</v>
      </c>
      <c r="BB42" t="e">
        <f>IF(#REF!="","",#REF!)</f>
        <v>#REF!</v>
      </c>
      <c r="BC42" t="e">
        <f>IF(#REF!="","",#REF!)</f>
        <v>#REF!</v>
      </c>
      <c r="BD42" t="e">
        <f>IF(#REF!="","",#REF!)</f>
        <v>#REF!</v>
      </c>
    </row>
    <row r="43">
      <c r="A43" t="str">
        <f>IF(Lista!A43="","",Lista!A43)</f>
        <v>0001812593</v>
      </c>
      <c r="B43" s="99">
        <f>IF(Calificaciones!C50="","",Calificaciones!C50)</f>
        <v>3.2000000000000002</v>
      </c>
      <c r="C43" s="99" t="str">
        <f>IF(Calificaciones!D50="","",Calificaciones!D50)</f>
        <v/>
      </c>
      <c r="D43" s="99">
        <f>IF(Calificaciones!E50="","",Calificaciones!E50)</f>
        <v>3.2000000000000002</v>
      </c>
      <c r="E43" s="99">
        <f>IF(Calificaciones!F50="","",Calificaciones!F50)</f>
        <v>2.7000000000000002</v>
      </c>
      <c r="F43" s="99">
        <f>IF(Calificaciones!G50="","",Calificaciones!G50)</f>
        <v>1.3</v>
      </c>
      <c r="G43" s="99">
        <f>IF(Calificaciones!I50="","",Calificaciones!I50)</f>
        <v>2.5</v>
      </c>
      <c r="H43" s="99">
        <f>IF(Calificaciones!J50="","",Calificaciones!J50)</f>
        <v>3.8999999999999999</v>
      </c>
      <c r="I43" s="99">
        <f>IF(Calificaciones!K50="","",Calificaciones!K50)</f>
        <v>1.8999999999999999</v>
      </c>
      <c r="J43" s="99" t="str">
        <f>IF(Calificaciones!L50="","",Calificaciones!L50)</f>
        <v/>
      </c>
      <c r="K43" s="99" t="str">
        <f>IF(Calificaciones!M50="","",Calificaciones!M50)</f>
        <v/>
      </c>
      <c r="L43" s="99">
        <f>IF(Calificaciones!O50="","",Calificaciones!O50)</f>
        <v>3.5</v>
      </c>
      <c r="M43" s="99">
        <f>IF(Calificaciones!P50="","",Calificaciones!P50)</f>
        <v>2.5</v>
      </c>
      <c r="N43" s="99">
        <f>IF(Calificaciones!Q50="","",Calificaciones!Q50)</f>
        <v>3.8999999999999999</v>
      </c>
      <c r="O43" s="99">
        <f>IF(Calificaciones!R50="","",Calificaciones!R50)</f>
        <v>4.5</v>
      </c>
      <c r="P43" s="99">
        <f>IF(Calificaciones!S50="","",Calificaciones!S50)</f>
        <v>4.4500000000000002</v>
      </c>
      <c r="Q43" s="99" t="str">
        <f>IF(Calificaciones!U50="","",Calificaciones!U50)</f>
        <v/>
      </c>
      <c r="R43" s="99" t="str">
        <f>IF(Calificaciones!V50="","",Calificaciones!V50)</f>
        <v/>
      </c>
      <c r="S43" s="99" t="str">
        <f>IF(Calificaciones!W50="","",Calificaciones!W50)</f>
        <v/>
      </c>
      <c r="T43" s="99" t="str">
        <f>IF(Calificaciones!X50="","",Calificaciones!X50)</f>
        <v/>
      </c>
      <c r="U43" s="99" t="str">
        <f>IF(Calificaciones!Y50="","",Calificaciones!Y50)</f>
        <v/>
      </c>
      <c r="V43" s="99" t="str">
        <f>IF(Calificaciones!AA50="","",Calificaciones!AA50)</f>
        <v/>
      </c>
      <c r="W43" s="99" t="str">
        <f>IF(Calificaciones!AB50="","",Calificaciones!AB50)</f>
        <v/>
      </c>
      <c r="X43" s="99" t="str">
        <f>IF(Calificaciones!AC50="","",Calificaciones!AC50)</f>
        <v/>
      </c>
      <c r="Y43" s="99" t="str">
        <f>IF(Calificaciones!AD50="","",Calificaciones!AD50)</f>
        <v/>
      </c>
      <c r="Z43" s="99" t="str">
        <f>IF(Calificaciones!AE50="","",Calificaciones!AE50)</f>
        <v/>
      </c>
      <c r="AA43" s="99">
        <f>IF(Calificaciones!H50="","",Calificaciones!H50)</f>
        <v>2.6000000000000001</v>
      </c>
      <c r="AB43" s="99">
        <f>IF(Calificaciones!N50="","",Calificaciones!N50)</f>
        <v>2.7999999999999998</v>
      </c>
      <c r="AC43" s="99">
        <f>IF(Calificaciones!T50="","",Calificaciones!T50)</f>
        <v>3.7999999999999998</v>
      </c>
      <c r="AD43" s="99">
        <f>IF(Calificaciones!Z50="","",Calificaciones!Z50)</f>
        <v>1</v>
      </c>
      <c r="AE43" s="99">
        <f>IF(Calificaciones!AF50="","",Calificaciones!AF50)</f>
        <v>1</v>
      </c>
      <c r="AF43" s="99" t="e">
        <f>IF(Calificaciones!#REF!="","",Calificaciones!#REF!)</f>
        <v>#REF!</v>
      </c>
      <c r="AG43" s="99" t="e">
        <f>IF(Calificaciones!#REF!="","",Calificaciones!#REF!)</f>
        <v>#REF!</v>
      </c>
      <c r="AH43" s="99" t="e">
        <f>IF(Calificaciones!#REF!="","",Calificaciones!#REF!)</f>
        <v>#REF!</v>
      </c>
      <c r="AI43" s="99" t="e">
        <f>IF(Calificaciones!#REF!="","",Calificaciones!#REF!)</f>
        <v>#REF!</v>
      </c>
      <c r="AJ43" s="99" t="e">
        <f>IF(Calificaciones!#REF!="","",Calificaciones!#REF!)</f>
        <v>#REF!</v>
      </c>
      <c r="AK43" s="99" t="e">
        <f>IF(Calificaciones!#REF!="","",Calificaciones!#REF!)</f>
        <v>#REF!</v>
      </c>
      <c r="AL43" s="99" t="e">
        <f>IF(Calificaciones!#REF!="","",Calificaciones!#REF!)</f>
        <v>#REF!</v>
      </c>
      <c r="AM43" s="99" t="e">
        <f>IF(Calificaciones!#REF!="","",Calificaciones!#REF!)</f>
        <v>#REF!</v>
      </c>
      <c r="AN43" s="99" t="e">
        <f>IF(Calificaciones!#REF!="","",Calificaciones!#REF!)</f>
        <v>#REF!</v>
      </c>
      <c r="AO43" s="99" t="e">
        <f>IF(Calificaciones!#REF!="","",Calificaciones!#REF!)</f>
        <v>#REF!</v>
      </c>
      <c r="AP43" s="99">
        <f>IF(Calificaciones!AM50="","",Calificaciones!AM50)</f>
        <v>2.8799999999999999</v>
      </c>
      <c r="AQ43" s="99">
        <f>IF(Calificaciones!AO50="","",Calificaciones!AO50)</f>
        <v>2.8799999999999999</v>
      </c>
      <c r="AR43" s="99" t="str">
        <f>IF(Calificaciones!AP50="","",Calificaciones!AP50)</f>
        <v>BAJO</v>
      </c>
      <c r="AS43" s="99" t="str">
        <f>IF(Calificaciones!AN50="","",Calificaciones!AN50)</f>
        <v/>
      </c>
      <c r="AT43">
        <f>IF(Calificaciones!AQ50="","",Calificaciones!AQ50)</f>
        <v>0</v>
      </c>
      <c r="AU43" t="e">
        <f>IF(#REF!="","",#REF!)</f>
        <v>#REF!</v>
      </c>
      <c r="AV43" t="e">
        <f>IF(#REF!="","",#REF!)</f>
        <v>#REF!</v>
      </c>
      <c r="AW43" t="e">
        <f>IF(#REF!="","",#REF!)</f>
        <v>#REF!</v>
      </c>
      <c r="AX43" t="e">
        <f>IF(#REF!="","",#REF!)</f>
        <v>#REF!</v>
      </c>
      <c r="AY43" t="e">
        <f>IF(#REF!="","",#REF!)</f>
        <v>#REF!</v>
      </c>
      <c r="AZ43" t="e">
        <f>IF(#REF!="","",#REF!)</f>
        <v>#REF!</v>
      </c>
      <c r="BA43" t="e">
        <f>IF(#REF!="","",#REF!)</f>
        <v>#REF!</v>
      </c>
      <c r="BB43" t="e">
        <f>IF(#REF!="","",#REF!)</f>
        <v>#REF!</v>
      </c>
      <c r="BC43" t="e">
        <f>IF(#REF!="","",#REF!)</f>
        <v>#REF!</v>
      </c>
      <c r="BD43" t="e">
        <f>IF(#REF!="","",#REF!)</f>
        <v>#REF!</v>
      </c>
    </row>
    <row r="44">
      <c r="A44" t="str">
        <f>IF(Lista!A44="","",Lista!A44)</f>
        <v>0001812430</v>
      </c>
      <c r="B44" s="99">
        <f>IF(Calificaciones!C51="","",Calificaciones!C51)</f>
        <v>2.3999999999999999</v>
      </c>
      <c r="C44" s="99" t="str">
        <f>IF(Calificaciones!D51="","",Calificaciones!D51)</f>
        <v/>
      </c>
      <c r="D44" s="99">
        <f>IF(Calificaciones!E51="","",Calificaciones!E51)</f>
        <v>2.3999999999999999</v>
      </c>
      <c r="E44" s="99">
        <f>IF(Calificaciones!F51="","",Calificaciones!F51)</f>
        <v>2.7000000000000002</v>
      </c>
      <c r="F44" s="99">
        <f>IF(Calificaciones!G51="","",Calificaciones!G51)</f>
        <v>1.3</v>
      </c>
      <c r="G44" s="99">
        <f>IF(Calificaciones!I51="","",Calificaciones!I51)</f>
        <v>2.7999999999999998</v>
      </c>
      <c r="H44" s="99">
        <f>IF(Calificaciones!J51="","",Calificaciones!J51)</f>
        <v>3.8999999999999999</v>
      </c>
      <c r="I44" s="99">
        <f>IF(Calificaciones!K51="","",Calificaciones!K51)</f>
        <v>1.8999999999999999</v>
      </c>
      <c r="J44" s="99" t="str">
        <f>IF(Calificaciones!L51="","",Calificaciones!L51)</f>
        <v/>
      </c>
      <c r="K44" s="99" t="str">
        <f>IF(Calificaciones!M51="","",Calificaciones!M51)</f>
        <v/>
      </c>
      <c r="L44" s="99">
        <f>IF(Calificaciones!O51="","",Calificaciones!O51)</f>
        <v>3.5</v>
      </c>
      <c r="M44" s="99">
        <f>IF(Calificaciones!P51="","",Calificaciones!P51)</f>
        <v>2.7999999999999998</v>
      </c>
      <c r="N44" s="99">
        <f>IF(Calificaciones!Q51="","",Calificaciones!Q51)</f>
        <v>3.8999999999999999</v>
      </c>
      <c r="O44" s="99">
        <f>IF(Calificaciones!R51="","",Calificaciones!R51)</f>
        <v>1.3</v>
      </c>
      <c r="P44" s="99">
        <f>IF(Calificaciones!S51="","",Calificaciones!S51)</f>
        <v>4.0999999999999996</v>
      </c>
      <c r="Q44" s="99" t="str">
        <f>IF(Calificaciones!U51="","",Calificaciones!U51)</f>
        <v/>
      </c>
      <c r="R44" s="99" t="str">
        <f>IF(Calificaciones!V51="","",Calificaciones!V51)</f>
        <v/>
      </c>
      <c r="S44" s="99" t="str">
        <f>IF(Calificaciones!W51="","",Calificaciones!W51)</f>
        <v/>
      </c>
      <c r="T44" s="99" t="str">
        <f>IF(Calificaciones!X51="","",Calificaciones!X51)</f>
        <v/>
      </c>
      <c r="U44" s="99" t="str">
        <f>IF(Calificaciones!Y51="","",Calificaciones!Y51)</f>
        <v/>
      </c>
      <c r="V44" s="99" t="str">
        <f>IF(Calificaciones!AA51="","",Calificaciones!AA51)</f>
        <v/>
      </c>
      <c r="W44" s="99" t="str">
        <f>IF(Calificaciones!AB51="","",Calificaciones!AB51)</f>
        <v/>
      </c>
      <c r="X44" s="99" t="str">
        <f>IF(Calificaciones!AC51="","",Calificaciones!AC51)</f>
        <v/>
      </c>
      <c r="Y44" s="99" t="str">
        <f>IF(Calificaciones!AD51="","",Calificaciones!AD51)</f>
        <v/>
      </c>
      <c r="Z44" s="99" t="str">
        <f>IF(Calificaciones!AE51="","",Calificaciones!AE51)</f>
        <v/>
      </c>
      <c r="AA44" s="99">
        <f>IF(Calificaciones!H51="","",Calificaciones!H51)</f>
        <v>2.2000000000000002</v>
      </c>
      <c r="AB44" s="99">
        <f>IF(Calificaciones!N51="","",Calificaciones!N51)</f>
        <v>2.8999999999999999</v>
      </c>
      <c r="AC44" s="99">
        <f>IF(Calificaciones!T51="","",Calificaciones!T51)</f>
        <v>3.1000000000000001</v>
      </c>
      <c r="AD44" s="99">
        <f>IF(Calificaciones!Z51="","",Calificaciones!Z51)</f>
        <v>1</v>
      </c>
      <c r="AE44" s="99">
        <f>IF(Calificaciones!AF51="","",Calificaciones!AF51)</f>
        <v>1</v>
      </c>
      <c r="AF44" s="99" t="e">
        <f>IF(Calificaciones!#REF!="","",Calificaciones!#REF!)</f>
        <v>#REF!</v>
      </c>
      <c r="AG44" s="99" t="e">
        <f>IF(Calificaciones!#REF!="","",Calificaciones!#REF!)</f>
        <v>#REF!</v>
      </c>
      <c r="AH44" s="99" t="e">
        <f>IF(Calificaciones!#REF!="","",Calificaciones!#REF!)</f>
        <v>#REF!</v>
      </c>
      <c r="AI44" s="99" t="e">
        <f>IF(Calificaciones!#REF!="","",Calificaciones!#REF!)</f>
        <v>#REF!</v>
      </c>
      <c r="AJ44" s="99" t="e">
        <f>IF(Calificaciones!#REF!="","",Calificaciones!#REF!)</f>
        <v>#REF!</v>
      </c>
      <c r="AK44" s="99" t="e">
        <f>IF(Calificaciones!#REF!="","",Calificaciones!#REF!)</f>
        <v>#REF!</v>
      </c>
      <c r="AL44" s="99" t="e">
        <f>IF(Calificaciones!#REF!="","",Calificaciones!#REF!)</f>
        <v>#REF!</v>
      </c>
      <c r="AM44" s="99" t="e">
        <f>IF(Calificaciones!#REF!="","",Calificaciones!#REF!)</f>
        <v>#REF!</v>
      </c>
      <c r="AN44" s="99" t="e">
        <f>IF(Calificaciones!#REF!="","",Calificaciones!#REF!)</f>
        <v>#REF!</v>
      </c>
      <c r="AO44" s="99" t="e">
        <f>IF(Calificaciones!#REF!="","",Calificaciones!#REF!)</f>
        <v>#REF!</v>
      </c>
      <c r="AP44" s="99">
        <f>IF(Calificaciones!AM51="","",Calificaciones!AM51)</f>
        <v>2.52</v>
      </c>
      <c r="AQ44" s="99">
        <f>IF(Calificaciones!AO51="","",Calificaciones!AO51)</f>
        <v>2.52</v>
      </c>
      <c r="AR44" s="99" t="str">
        <f>IF(Calificaciones!AP51="","",Calificaciones!AP51)</f>
        <v>BAJO</v>
      </c>
      <c r="AS44" s="99" t="str">
        <f>IF(Calificaciones!AN51="","",Calificaciones!AN51)</f>
        <v/>
      </c>
      <c r="AT44">
        <f>IF(Calificaciones!AQ51="","",Calificaciones!AQ51)</f>
        <v>0</v>
      </c>
      <c r="AU44" t="e">
        <f>IF(#REF!="","",#REF!)</f>
        <v>#REF!</v>
      </c>
      <c r="AV44" t="e">
        <f>IF(#REF!="","",#REF!)</f>
        <v>#REF!</v>
      </c>
      <c r="AW44" t="e">
        <f>IF(#REF!="","",#REF!)</f>
        <v>#REF!</v>
      </c>
      <c r="AX44" t="e">
        <f>IF(#REF!="","",#REF!)</f>
        <v>#REF!</v>
      </c>
      <c r="AY44" t="e">
        <f>IF(#REF!="","",#REF!)</f>
        <v>#REF!</v>
      </c>
      <c r="AZ44" t="e">
        <f>IF(#REF!="","",#REF!)</f>
        <v>#REF!</v>
      </c>
      <c r="BA44" t="e">
        <f>IF(#REF!="","",#REF!)</f>
        <v>#REF!</v>
      </c>
      <c r="BB44" t="e">
        <f>IF(#REF!="","",#REF!)</f>
        <v>#REF!</v>
      </c>
      <c r="BC44" t="e">
        <f>IF(#REF!="","",#REF!)</f>
        <v>#REF!</v>
      </c>
      <c r="BD44" t="e">
        <f>IF(#REF!="","",#REF!)</f>
        <v>#REF!</v>
      </c>
    </row>
    <row r="45">
      <c r="A45" t="str">
        <f>IF(Lista!A45="","",Lista!A45)</f>
        <v>0001807454</v>
      </c>
      <c r="B45" s="99">
        <f>IF(Calificaciones!C52="","",Calificaciones!C52)</f>
        <v>3</v>
      </c>
      <c r="C45" s="99" t="str">
        <f>IF(Calificaciones!D52="","",Calificaciones!D52)</f>
        <v/>
      </c>
      <c r="D45" s="99">
        <f>IF(Calificaciones!E52="","",Calificaciones!E52)</f>
        <v>3</v>
      </c>
      <c r="E45" s="99">
        <f>IF(Calificaciones!F52="","",Calificaciones!F52)</f>
        <v>2.7000000000000002</v>
      </c>
      <c r="F45" s="99">
        <f>IF(Calificaciones!G52="","",Calificaciones!G52)</f>
        <v>1.3</v>
      </c>
      <c r="G45" s="99">
        <f>IF(Calificaciones!I52="","",Calificaciones!I52)</f>
        <v>4.0999999999999996</v>
      </c>
      <c r="H45" s="99">
        <f>IF(Calificaciones!J52="","",Calificaciones!J52)</f>
        <v>3.8999999999999999</v>
      </c>
      <c r="I45" s="99">
        <f>IF(Calificaciones!K52="","",Calificaciones!K52)</f>
        <v>1.8999999999999999</v>
      </c>
      <c r="J45" s="99" t="str">
        <f>IF(Calificaciones!L52="","",Calificaciones!L52)</f>
        <v/>
      </c>
      <c r="K45" s="99" t="str">
        <f>IF(Calificaciones!M52="","",Calificaciones!M52)</f>
        <v/>
      </c>
      <c r="L45" s="99">
        <f>IF(Calificaciones!O52="","",Calificaciones!O52)</f>
        <v>3.5</v>
      </c>
      <c r="M45" s="99">
        <f>IF(Calificaciones!P52="","",Calificaciones!P52)</f>
        <v>4.0999999999999996</v>
      </c>
      <c r="N45" s="99">
        <f>IF(Calificaciones!Q52="","",Calificaciones!Q52)</f>
        <v>3.2999999999999998</v>
      </c>
      <c r="O45" s="99">
        <f>IF(Calificaciones!R52="","",Calificaciones!R52)</f>
        <v>2</v>
      </c>
      <c r="P45" s="99">
        <f>IF(Calificaciones!S52="","",Calificaciones!S52)</f>
        <v>2</v>
      </c>
      <c r="Q45" s="99" t="str">
        <f>IF(Calificaciones!U52="","",Calificaciones!U52)</f>
        <v/>
      </c>
      <c r="R45" s="99" t="str">
        <f>IF(Calificaciones!V52="","",Calificaciones!V52)</f>
        <v/>
      </c>
      <c r="S45" s="99" t="str">
        <f>IF(Calificaciones!W52="","",Calificaciones!W52)</f>
        <v/>
      </c>
      <c r="T45" s="99" t="str">
        <f>IF(Calificaciones!X52="","",Calificaciones!X52)</f>
        <v/>
      </c>
      <c r="U45" s="99" t="str">
        <f>IF(Calificaciones!Y52="","",Calificaciones!Y52)</f>
        <v/>
      </c>
      <c r="V45" s="99" t="str">
        <f>IF(Calificaciones!AA52="","",Calificaciones!AA52)</f>
        <v/>
      </c>
      <c r="W45" s="99" t="str">
        <f>IF(Calificaciones!AB52="","",Calificaciones!AB52)</f>
        <v/>
      </c>
      <c r="X45" s="99" t="str">
        <f>IF(Calificaciones!AC52="","",Calificaciones!AC52)</f>
        <v/>
      </c>
      <c r="Y45" s="99" t="str">
        <f>IF(Calificaciones!AD52="","",Calificaciones!AD52)</f>
        <v/>
      </c>
      <c r="Z45" s="99" t="str">
        <f>IF(Calificaciones!AE52="","",Calificaciones!AE52)</f>
        <v/>
      </c>
      <c r="AA45" s="99">
        <f>IF(Calificaciones!H52="","",Calificaciones!H52)</f>
        <v>2.5</v>
      </c>
      <c r="AB45" s="99">
        <f>IF(Calificaciones!N52="","",Calificaciones!N52)</f>
        <v>3.2999999999999998</v>
      </c>
      <c r="AC45" s="99">
        <f>IF(Calificaciones!T52="","",Calificaciones!T52)</f>
        <v>3</v>
      </c>
      <c r="AD45" s="99">
        <f>IF(Calificaciones!Z52="","",Calificaciones!Z52)</f>
        <v>1</v>
      </c>
      <c r="AE45" s="99">
        <f>IF(Calificaciones!AF52="","",Calificaciones!AF52)</f>
        <v>1</v>
      </c>
      <c r="AF45" s="99" t="e">
        <f>IF(Calificaciones!#REF!="","",Calificaciones!#REF!)</f>
        <v>#REF!</v>
      </c>
      <c r="AG45" s="99" t="e">
        <f>IF(Calificaciones!#REF!="","",Calificaciones!#REF!)</f>
        <v>#REF!</v>
      </c>
      <c r="AH45" s="99" t="e">
        <f>IF(Calificaciones!#REF!="","",Calificaciones!#REF!)</f>
        <v>#REF!</v>
      </c>
      <c r="AI45" s="99" t="e">
        <f>IF(Calificaciones!#REF!="","",Calificaciones!#REF!)</f>
        <v>#REF!</v>
      </c>
      <c r="AJ45" s="99" t="e">
        <f>IF(Calificaciones!#REF!="","",Calificaciones!#REF!)</f>
        <v>#REF!</v>
      </c>
      <c r="AK45" s="99" t="e">
        <f>IF(Calificaciones!#REF!="","",Calificaciones!#REF!)</f>
        <v>#REF!</v>
      </c>
      <c r="AL45" s="99" t="e">
        <f>IF(Calificaciones!#REF!="","",Calificaciones!#REF!)</f>
        <v>#REF!</v>
      </c>
      <c r="AM45" s="99" t="e">
        <f>IF(Calificaciones!#REF!="","",Calificaciones!#REF!)</f>
        <v>#REF!</v>
      </c>
      <c r="AN45" s="99" t="e">
        <f>IF(Calificaciones!#REF!="","",Calificaciones!#REF!)</f>
        <v>#REF!</v>
      </c>
      <c r="AO45" s="99" t="e">
        <f>IF(Calificaciones!#REF!="","",Calificaciones!#REF!)</f>
        <v>#REF!</v>
      </c>
      <c r="AP45" s="99">
        <f>IF(Calificaciones!AM52="","",Calificaciones!AM52)</f>
        <v>2.7599999999999998</v>
      </c>
      <c r="AQ45" s="99">
        <f>IF(Calificaciones!AO52="","",Calificaciones!AO52)</f>
        <v>2.7599999999999998</v>
      </c>
      <c r="AR45" s="99" t="str">
        <f>IF(Calificaciones!AP52="","",Calificaciones!AP52)</f>
        <v>BAJO</v>
      </c>
      <c r="AS45" s="99" t="str">
        <f>IF(Calificaciones!AN52="","",Calificaciones!AN52)</f>
        <v/>
      </c>
      <c r="AT45">
        <f>IF(Calificaciones!AQ52="","",Calificaciones!AQ52)</f>
        <v>0</v>
      </c>
      <c r="AU45" t="e">
        <f>IF(#REF!="","",#REF!)</f>
        <v>#REF!</v>
      </c>
      <c r="AV45" t="e">
        <f>IF(#REF!="","",#REF!)</f>
        <v>#REF!</v>
      </c>
      <c r="AW45" t="e">
        <f>IF(#REF!="","",#REF!)</f>
        <v>#REF!</v>
      </c>
      <c r="AX45" t="e">
        <f>IF(#REF!="","",#REF!)</f>
        <v>#REF!</v>
      </c>
      <c r="AY45" t="e">
        <f>IF(#REF!="","",#REF!)</f>
        <v>#REF!</v>
      </c>
      <c r="AZ45" t="e">
        <f>IF(#REF!="","",#REF!)</f>
        <v>#REF!</v>
      </c>
      <c r="BA45" t="e">
        <f>IF(#REF!="","",#REF!)</f>
        <v>#REF!</v>
      </c>
      <c r="BB45" t="e">
        <f>IF(#REF!="","",#REF!)</f>
        <v>#REF!</v>
      </c>
      <c r="BC45" t="e">
        <f>IF(#REF!="","",#REF!)</f>
        <v>#REF!</v>
      </c>
      <c r="BD45" t="e">
        <f>IF(#REF!="","",#REF!)</f>
        <v>#REF!</v>
      </c>
    </row>
    <row r="46">
      <c r="A46" t="str">
        <f>IF(Lista!A46="","",Lista!A46)</f>
        <v>0001817330</v>
      </c>
      <c r="B46" s="99">
        <f>IF(Calificaciones!C53="","",Calificaciones!C53)</f>
        <v>5</v>
      </c>
      <c r="C46" s="99" t="str">
        <f>IF(Calificaciones!D53="","",Calificaciones!D53)</f>
        <v/>
      </c>
      <c r="D46" s="99">
        <f>IF(Calificaciones!E53="","",Calificaciones!E53)</f>
        <v>5</v>
      </c>
      <c r="E46" s="99">
        <f>IF(Calificaciones!F53="","",Calificaciones!F53)</f>
        <v>5</v>
      </c>
      <c r="F46" s="99">
        <f>IF(Calificaciones!G53="","",Calificaciones!G53)</f>
        <v>5</v>
      </c>
      <c r="G46" s="99">
        <f>IF(Calificaciones!I53="","",Calificaciones!I53)</f>
        <v>5</v>
      </c>
      <c r="H46" s="99">
        <f>IF(Calificaciones!J53="","",Calificaciones!J53)</f>
        <v>5</v>
      </c>
      <c r="I46" s="99">
        <f>IF(Calificaciones!K53="","",Calificaciones!K53)</f>
        <v>5</v>
      </c>
      <c r="J46" s="99" t="str">
        <f>IF(Calificaciones!L53="","",Calificaciones!L53)</f>
        <v/>
      </c>
      <c r="K46" s="99" t="str">
        <f>IF(Calificaciones!M53="","",Calificaciones!M53)</f>
        <v/>
      </c>
      <c r="L46" s="99">
        <f>IF(Calificaciones!O53="","",Calificaciones!O53)</f>
        <v>5</v>
      </c>
      <c r="M46" s="99">
        <f>IF(Calificaciones!P53="","",Calificaciones!P53)</f>
        <v>5</v>
      </c>
      <c r="N46" s="99">
        <f>IF(Calificaciones!Q53="","",Calificaciones!Q53)</f>
        <v>5</v>
      </c>
      <c r="O46" s="99">
        <f>IF(Calificaciones!R53="","",Calificaciones!R53)</f>
        <v>5</v>
      </c>
      <c r="P46" s="99">
        <f>IF(Calificaciones!S53="","",Calificaciones!S53)</f>
        <v>5</v>
      </c>
      <c r="Q46" s="99" t="str">
        <f>IF(Calificaciones!U53="","",Calificaciones!U53)</f>
        <v/>
      </c>
      <c r="R46" s="99" t="str">
        <f>IF(Calificaciones!V53="","",Calificaciones!V53)</f>
        <v/>
      </c>
      <c r="S46" s="99" t="str">
        <f>IF(Calificaciones!W53="","",Calificaciones!W53)</f>
        <v/>
      </c>
      <c r="T46" s="99" t="str">
        <f>IF(Calificaciones!X53="","",Calificaciones!X53)</f>
        <v/>
      </c>
      <c r="U46" s="99" t="str">
        <f>IF(Calificaciones!Y53="","",Calificaciones!Y53)</f>
        <v/>
      </c>
      <c r="V46" s="99" t="str">
        <f>IF(Calificaciones!AA53="","",Calificaciones!AA53)</f>
        <v/>
      </c>
      <c r="W46" s="99" t="str">
        <f>IF(Calificaciones!AB53="","",Calificaciones!AB53)</f>
        <v/>
      </c>
      <c r="X46" s="99" t="str">
        <f>IF(Calificaciones!AC53="","",Calificaciones!AC53)</f>
        <v/>
      </c>
      <c r="Y46" s="99" t="str">
        <f>IF(Calificaciones!AD53="","",Calificaciones!AD53)</f>
        <v/>
      </c>
      <c r="Z46" s="99" t="str">
        <f>IF(Calificaciones!AE53="","",Calificaciones!AE53)</f>
        <v/>
      </c>
      <c r="AA46" s="99">
        <f>IF(Calificaciones!H53="","",Calificaciones!H53)</f>
        <v>5</v>
      </c>
      <c r="AB46" s="99">
        <f>IF(Calificaciones!N53="","",Calificaciones!N53)</f>
        <v>5</v>
      </c>
      <c r="AC46" s="99">
        <f>IF(Calificaciones!T53="","",Calificaciones!T53)</f>
        <v>5</v>
      </c>
      <c r="AD46" s="99">
        <f>IF(Calificaciones!Z53="","",Calificaciones!Z53)</f>
        <v>1</v>
      </c>
      <c r="AE46" s="99">
        <f>IF(Calificaciones!AF53="","",Calificaciones!AF53)</f>
        <v>1</v>
      </c>
      <c r="AF46" s="99" t="e">
        <f>IF(Calificaciones!#REF!="","",Calificaciones!#REF!)</f>
        <v>#REF!</v>
      </c>
      <c r="AG46" s="99" t="e">
        <f>IF(Calificaciones!#REF!="","",Calificaciones!#REF!)</f>
        <v>#REF!</v>
      </c>
      <c r="AH46" s="99" t="e">
        <f>IF(Calificaciones!#REF!="","",Calificaciones!#REF!)</f>
        <v>#REF!</v>
      </c>
      <c r="AI46" s="99" t="e">
        <f>IF(Calificaciones!#REF!="","",Calificaciones!#REF!)</f>
        <v>#REF!</v>
      </c>
      <c r="AJ46" s="99" t="e">
        <f>IF(Calificaciones!#REF!="","",Calificaciones!#REF!)</f>
        <v>#REF!</v>
      </c>
      <c r="AK46" s="99" t="e">
        <f>IF(Calificaciones!#REF!="","",Calificaciones!#REF!)</f>
        <v>#REF!</v>
      </c>
      <c r="AL46" s="99" t="e">
        <f>IF(Calificaciones!#REF!="","",Calificaciones!#REF!)</f>
        <v>#REF!</v>
      </c>
      <c r="AM46" s="99" t="e">
        <f>IF(Calificaciones!#REF!="","",Calificaciones!#REF!)</f>
        <v>#REF!</v>
      </c>
      <c r="AN46" s="99" t="e">
        <f>IF(Calificaciones!#REF!="","",Calificaciones!#REF!)</f>
        <v>#REF!</v>
      </c>
      <c r="AO46" s="99" t="e">
        <f>IF(Calificaciones!#REF!="","",Calificaciones!#REF!)</f>
        <v>#REF!</v>
      </c>
      <c r="AP46" s="99">
        <f>IF(Calificaciones!AM53="","",Calificaciones!AM53)</f>
        <v>5</v>
      </c>
      <c r="AQ46" s="99">
        <f>IF(Calificaciones!AO53="","",Calificaciones!AO53)</f>
        <v>5</v>
      </c>
      <c r="AR46" s="99" t="str">
        <f>IF(Calificaciones!AP53="","",Calificaciones!AP53)</f>
        <v>SUPERIOR</v>
      </c>
      <c r="AS46" s="99" t="str">
        <f>IF(Calificaciones!AN53="","",Calificaciones!AN53)</f>
        <v/>
      </c>
      <c r="AT46">
        <f>IF(Calificaciones!AQ53="","",Calificaciones!AQ53)</f>
        <v>0</v>
      </c>
      <c r="AU46" t="e">
        <f>IF(#REF!="","",#REF!)</f>
        <v>#REF!</v>
      </c>
      <c r="AV46" t="e">
        <f>IF(#REF!="","",#REF!)</f>
        <v>#REF!</v>
      </c>
      <c r="AW46" t="e">
        <f>IF(#REF!="","",#REF!)</f>
        <v>#REF!</v>
      </c>
      <c r="AX46" t="e">
        <f>IF(#REF!="","",#REF!)</f>
        <v>#REF!</v>
      </c>
      <c r="AY46" t="e">
        <f>IF(#REF!="","",#REF!)</f>
        <v>#REF!</v>
      </c>
      <c r="AZ46" t="e">
        <f>IF(#REF!="","",#REF!)</f>
        <v>#REF!</v>
      </c>
      <c r="BA46" t="e">
        <f>IF(#REF!="","",#REF!)</f>
        <v>#REF!</v>
      </c>
      <c r="BB46" t="e">
        <f>IF(#REF!="","",#REF!)</f>
        <v>#REF!</v>
      </c>
      <c r="BC46" t="e">
        <f>IF(#REF!="","",#REF!)</f>
        <v>#REF!</v>
      </c>
      <c r="BD46" t="e">
        <f>IF(#REF!="","",#REF!)</f>
        <v>#REF!</v>
      </c>
    </row>
    <row r="47">
      <c r="A47" t="str">
        <f>IF(Lista!A47="","",Lista!A47)</f>
        <v>0001813834</v>
      </c>
      <c r="B47" s="99">
        <f>IF(Calificaciones!C54="","",Calificaciones!C54)</f>
        <v>4</v>
      </c>
      <c r="C47" s="99" t="str">
        <f>IF(Calificaciones!D54="","",Calificaciones!D54)</f>
        <v/>
      </c>
      <c r="D47" s="99">
        <f>IF(Calificaciones!E54="","",Calificaciones!E54)</f>
        <v>4</v>
      </c>
      <c r="E47" s="99">
        <f>IF(Calificaciones!F54="","",Calificaciones!F54)</f>
        <v>2.7999999999999998</v>
      </c>
      <c r="F47" s="99">
        <f>IF(Calificaciones!G54="","",Calificaciones!G54)</f>
        <v>1.3</v>
      </c>
      <c r="G47" s="99">
        <f>IF(Calificaciones!I54="","",Calificaciones!I54)</f>
        <v>3.8999999999999999</v>
      </c>
      <c r="H47" s="99">
        <f>IF(Calificaciones!J54="","",Calificaciones!J54)</f>
        <v>3.2999999999999998</v>
      </c>
      <c r="I47" s="99">
        <f>IF(Calificaciones!K54="","",Calificaciones!K54)</f>
        <v>1.8999999999999999</v>
      </c>
      <c r="J47" s="99" t="str">
        <f>IF(Calificaciones!L54="","",Calificaciones!L54)</f>
        <v/>
      </c>
      <c r="K47" s="99" t="str">
        <f>IF(Calificaciones!M54="","",Calificaciones!M54)</f>
        <v/>
      </c>
      <c r="L47" s="99">
        <f>IF(Calificaciones!O54="","",Calificaciones!O54)</f>
        <v>3.5</v>
      </c>
      <c r="M47" s="99">
        <f>IF(Calificaciones!P54="","",Calificaciones!P54)</f>
        <v>3.8999999999999999</v>
      </c>
      <c r="N47" s="99">
        <f>IF(Calificaciones!Q54="","",Calificaciones!Q54)</f>
        <v>2.5</v>
      </c>
      <c r="O47" s="99">
        <f>IF(Calificaciones!R54="","",Calificaciones!R54)</f>
        <v>2.7000000000000002</v>
      </c>
      <c r="P47" s="99">
        <f>IF(Calificaciones!S54="","",Calificaciones!S54)</f>
        <v>2.5</v>
      </c>
      <c r="Q47" s="99" t="str">
        <f>IF(Calificaciones!U54="","",Calificaciones!U54)</f>
        <v/>
      </c>
      <c r="R47" s="99" t="str">
        <f>IF(Calificaciones!V54="","",Calificaciones!V54)</f>
        <v/>
      </c>
      <c r="S47" s="99" t="str">
        <f>IF(Calificaciones!W54="","",Calificaciones!W54)</f>
        <v/>
      </c>
      <c r="T47" s="99" t="str">
        <f>IF(Calificaciones!X54="","",Calificaciones!X54)</f>
        <v/>
      </c>
      <c r="U47" s="99" t="str">
        <f>IF(Calificaciones!Y54="","",Calificaciones!Y54)</f>
        <v/>
      </c>
      <c r="V47" s="99" t="str">
        <f>IF(Calificaciones!AA54="","",Calificaciones!AA54)</f>
        <v/>
      </c>
      <c r="W47" s="99" t="str">
        <f>IF(Calificaciones!AB54="","",Calificaciones!AB54)</f>
        <v/>
      </c>
      <c r="X47" s="99" t="str">
        <f>IF(Calificaciones!AC54="","",Calificaciones!AC54)</f>
        <v/>
      </c>
      <c r="Y47" s="99" t="str">
        <f>IF(Calificaciones!AD54="","",Calificaciones!AD54)</f>
        <v/>
      </c>
      <c r="Z47" s="99" t="str">
        <f>IF(Calificaciones!AE54="","",Calificaciones!AE54)</f>
        <v/>
      </c>
      <c r="AA47" s="99">
        <f>IF(Calificaciones!H54="","",Calificaciones!H54)</f>
        <v>3</v>
      </c>
      <c r="AB47" s="99">
        <f>IF(Calificaciones!N54="","",Calificaciones!N54)</f>
        <v>3</v>
      </c>
      <c r="AC47" s="99">
        <f>IF(Calificaciones!T54="","",Calificaciones!T54)</f>
        <v>3</v>
      </c>
      <c r="AD47" s="99">
        <f>IF(Calificaciones!Z54="","",Calificaciones!Z54)</f>
        <v>1</v>
      </c>
      <c r="AE47" s="99">
        <f>IF(Calificaciones!AF54="","",Calificaciones!AF54)</f>
        <v>1</v>
      </c>
      <c r="AF47" s="99" t="e">
        <f>IF(Calificaciones!#REF!="","",Calificaciones!#REF!)</f>
        <v>#REF!</v>
      </c>
      <c r="AG47" s="99" t="e">
        <f>IF(Calificaciones!#REF!="","",Calificaciones!#REF!)</f>
        <v>#REF!</v>
      </c>
      <c r="AH47" s="99" t="e">
        <f>IF(Calificaciones!#REF!="","",Calificaciones!#REF!)</f>
        <v>#REF!</v>
      </c>
      <c r="AI47" s="99" t="e">
        <f>IF(Calificaciones!#REF!="","",Calificaciones!#REF!)</f>
        <v>#REF!</v>
      </c>
      <c r="AJ47" s="99" t="e">
        <f>IF(Calificaciones!#REF!="","",Calificaciones!#REF!)</f>
        <v>#REF!</v>
      </c>
      <c r="AK47" s="99" t="e">
        <f>IF(Calificaciones!#REF!="","",Calificaciones!#REF!)</f>
        <v>#REF!</v>
      </c>
      <c r="AL47" s="99" t="e">
        <f>IF(Calificaciones!#REF!="","",Calificaciones!#REF!)</f>
        <v>#REF!</v>
      </c>
      <c r="AM47" s="99" t="e">
        <f>IF(Calificaciones!#REF!="","",Calificaciones!#REF!)</f>
        <v>#REF!</v>
      </c>
      <c r="AN47" s="99" t="e">
        <f>IF(Calificaciones!#REF!="","",Calificaciones!#REF!)</f>
        <v>#REF!</v>
      </c>
      <c r="AO47" s="99" t="e">
        <f>IF(Calificaciones!#REF!="","",Calificaciones!#REF!)</f>
        <v>#REF!</v>
      </c>
      <c r="AP47" s="99">
        <f>IF(Calificaciones!AM54="","",Calificaciones!AM54)</f>
        <v>3</v>
      </c>
      <c r="AQ47" s="99">
        <f>IF(Calificaciones!AO54="","",Calificaciones!AO54)</f>
        <v>3</v>
      </c>
      <c r="AR47" s="99" t="str">
        <f>IF(Calificaciones!AP54="","",Calificaciones!AP54)</f>
        <v>BASICO</v>
      </c>
      <c r="AS47" s="99" t="str">
        <f>IF(Calificaciones!AN54="","",Calificaciones!AN54)</f>
        <v/>
      </c>
      <c r="AT47">
        <f>IF(Calificaciones!AQ54="","",Calificaciones!AQ54)</f>
        <v>0</v>
      </c>
      <c r="AU47" t="e">
        <f>IF(#REF!="","",#REF!)</f>
        <v>#REF!</v>
      </c>
      <c r="AV47" t="e">
        <f>IF(#REF!="","",#REF!)</f>
        <v>#REF!</v>
      </c>
      <c r="AW47" t="e">
        <f>IF(#REF!="","",#REF!)</f>
        <v>#REF!</v>
      </c>
      <c r="AX47" t="e">
        <f>IF(#REF!="","",#REF!)</f>
        <v>#REF!</v>
      </c>
      <c r="AY47" t="e">
        <f>IF(#REF!="","",#REF!)</f>
        <v>#REF!</v>
      </c>
      <c r="AZ47" t="e">
        <f>IF(#REF!="","",#REF!)</f>
        <v>#REF!</v>
      </c>
      <c r="BA47" t="e">
        <f>IF(#REF!="","",#REF!)</f>
        <v>#REF!</v>
      </c>
      <c r="BB47" t="e">
        <f>IF(#REF!="","",#REF!)</f>
        <v>#REF!</v>
      </c>
      <c r="BC47" t="e">
        <f>IF(#REF!="","",#REF!)</f>
        <v>#REF!</v>
      </c>
      <c r="BD47" t="e">
        <f>IF(#REF!="","",#REF!)</f>
        <v>#REF!</v>
      </c>
    </row>
    <row r="48">
      <c r="A48" t="str">
        <f>IF(Lista!A48="","",Lista!A48)</f>
        <v>0001804591</v>
      </c>
      <c r="B48" s="99">
        <f>IF(Calificaciones!C55="","",Calificaciones!C55)</f>
        <v>4.5</v>
      </c>
      <c r="C48" s="99" t="str">
        <f>IF(Calificaciones!D55="","",Calificaciones!D55)</f>
        <v/>
      </c>
      <c r="D48" s="99">
        <f>IF(Calificaciones!E55="","",Calificaciones!E55)</f>
        <v>5</v>
      </c>
      <c r="E48" s="99">
        <f>IF(Calificaciones!F55="","",Calificaciones!F55)</f>
        <v>2.7000000000000002</v>
      </c>
      <c r="F48" s="99">
        <f>IF(Calificaciones!G55="","",Calificaciones!G55)</f>
        <v>1.3</v>
      </c>
      <c r="G48" s="99">
        <f>IF(Calificaciones!I55="","",Calificaciones!I55)</f>
        <v>2</v>
      </c>
      <c r="H48" s="99">
        <f>IF(Calificaciones!J55="","",Calificaciones!J55)</f>
        <v>4.5</v>
      </c>
      <c r="I48" s="99">
        <f>IF(Calificaciones!K55="","",Calificaciones!K55)</f>
        <v>1.8999999999999999</v>
      </c>
      <c r="J48" s="99" t="str">
        <f>IF(Calificaciones!L55="","",Calificaciones!L55)</f>
        <v/>
      </c>
      <c r="K48" s="99" t="str">
        <f>IF(Calificaciones!M55="","",Calificaciones!M55)</f>
        <v/>
      </c>
      <c r="L48" s="99">
        <f>IF(Calificaciones!O55="","",Calificaciones!O55)</f>
        <v>3.5</v>
      </c>
      <c r="M48" s="99">
        <f>IF(Calificaciones!P55="","",Calificaciones!P55)</f>
        <v>2</v>
      </c>
      <c r="N48" s="99">
        <f>IF(Calificaciones!Q55="","",Calificaciones!Q55)</f>
        <v>4.5</v>
      </c>
      <c r="O48" s="99">
        <f>IF(Calificaciones!R55="","",Calificaciones!R55)</f>
        <v>2.7000000000000002</v>
      </c>
      <c r="P48" s="99">
        <f>IF(Calificaciones!S55="","",Calificaciones!S55)</f>
        <v>4.4500000000000002</v>
      </c>
      <c r="Q48" s="99" t="str">
        <f>IF(Calificaciones!U55="","",Calificaciones!U55)</f>
        <v/>
      </c>
      <c r="R48" s="99" t="str">
        <f>IF(Calificaciones!V55="","",Calificaciones!V55)</f>
        <v/>
      </c>
      <c r="S48" s="99" t="str">
        <f>IF(Calificaciones!W55="","",Calificaciones!W55)</f>
        <v/>
      </c>
      <c r="T48" s="99" t="str">
        <f>IF(Calificaciones!X55="","",Calificaciones!X55)</f>
        <v/>
      </c>
      <c r="U48" s="99" t="str">
        <f>IF(Calificaciones!Y55="","",Calificaciones!Y55)</f>
        <v/>
      </c>
      <c r="V48" s="99" t="str">
        <f>IF(Calificaciones!AA55="","",Calificaciones!AA55)</f>
        <v/>
      </c>
      <c r="W48" s="99" t="str">
        <f>IF(Calificaciones!AB55="","",Calificaciones!AB55)</f>
        <v/>
      </c>
      <c r="X48" s="99" t="str">
        <f>IF(Calificaciones!AC55="","",Calificaciones!AC55)</f>
        <v/>
      </c>
      <c r="Y48" s="99" t="str">
        <f>IF(Calificaciones!AD55="","",Calificaciones!AD55)</f>
        <v/>
      </c>
      <c r="Z48" s="99" t="str">
        <f>IF(Calificaciones!AE55="","",Calificaciones!AE55)</f>
        <v/>
      </c>
      <c r="AA48" s="99">
        <f>IF(Calificaciones!H55="","",Calificaciones!H55)</f>
        <v>3.3999999999999999</v>
      </c>
      <c r="AB48" s="99">
        <f>IF(Calificaciones!N55="","",Calificaciones!N55)</f>
        <v>2.7999999999999998</v>
      </c>
      <c r="AC48" s="99">
        <f>IF(Calificaciones!T55="","",Calificaciones!T55)</f>
        <v>3.3999999999999999</v>
      </c>
      <c r="AD48" s="99">
        <f>IF(Calificaciones!Z55="","",Calificaciones!Z55)</f>
        <v>1</v>
      </c>
      <c r="AE48" s="99">
        <f>IF(Calificaciones!AF55="","",Calificaciones!AF55)</f>
        <v>1</v>
      </c>
      <c r="AF48" s="99" t="e">
        <f>IF(Calificaciones!#REF!="","",Calificaciones!#REF!)</f>
        <v>#REF!</v>
      </c>
      <c r="AG48" s="99" t="e">
        <f>IF(Calificaciones!#REF!="","",Calificaciones!#REF!)</f>
        <v>#REF!</v>
      </c>
      <c r="AH48" s="99" t="e">
        <f>IF(Calificaciones!#REF!="","",Calificaciones!#REF!)</f>
        <v>#REF!</v>
      </c>
      <c r="AI48" s="99" t="e">
        <f>IF(Calificaciones!#REF!="","",Calificaciones!#REF!)</f>
        <v>#REF!</v>
      </c>
      <c r="AJ48" s="99" t="e">
        <f>IF(Calificaciones!#REF!="","",Calificaciones!#REF!)</f>
        <v>#REF!</v>
      </c>
      <c r="AK48" s="99" t="e">
        <f>IF(Calificaciones!#REF!="","",Calificaciones!#REF!)</f>
        <v>#REF!</v>
      </c>
      <c r="AL48" s="99" t="e">
        <f>IF(Calificaciones!#REF!="","",Calificaciones!#REF!)</f>
        <v>#REF!</v>
      </c>
      <c r="AM48" s="99" t="e">
        <f>IF(Calificaciones!#REF!="","",Calificaciones!#REF!)</f>
        <v>#REF!</v>
      </c>
      <c r="AN48" s="99" t="e">
        <f>IF(Calificaciones!#REF!="","",Calificaciones!#REF!)</f>
        <v>#REF!</v>
      </c>
      <c r="AO48" s="99" t="e">
        <f>IF(Calificaciones!#REF!="","",Calificaciones!#REF!)</f>
        <v>#REF!</v>
      </c>
      <c r="AP48" s="99">
        <f>IF(Calificaciones!AM55="","",Calificaciones!AM55)</f>
        <v>3.2799999999999998</v>
      </c>
      <c r="AQ48" s="99">
        <f>IF(Calificaciones!AO55="","",Calificaciones!AO55)</f>
        <v>3.2799999999999998</v>
      </c>
      <c r="AR48" s="99" t="str">
        <f>IF(Calificaciones!AP55="","",Calificaciones!AP55)</f>
        <v>BASICO</v>
      </c>
      <c r="AS48" s="99" t="str">
        <f>IF(Calificaciones!AN55="","",Calificaciones!AN55)</f>
        <v/>
      </c>
      <c r="AT48">
        <f>IF(Calificaciones!AQ55="","",Calificaciones!AQ55)</f>
        <v>0</v>
      </c>
      <c r="AU48" t="e">
        <f>IF(#REF!="","",#REF!)</f>
        <v>#REF!</v>
      </c>
      <c r="AV48" t="e">
        <f>IF(#REF!="","",#REF!)</f>
        <v>#REF!</v>
      </c>
      <c r="AW48" t="e">
        <f>IF(#REF!="","",#REF!)</f>
        <v>#REF!</v>
      </c>
      <c r="AX48" t="e">
        <f>IF(#REF!="","",#REF!)</f>
        <v>#REF!</v>
      </c>
      <c r="AY48" t="e">
        <f>IF(#REF!="","",#REF!)</f>
        <v>#REF!</v>
      </c>
      <c r="AZ48" t="e">
        <f>IF(#REF!="","",#REF!)</f>
        <v>#REF!</v>
      </c>
      <c r="BA48" t="e">
        <f>IF(#REF!="","",#REF!)</f>
        <v>#REF!</v>
      </c>
      <c r="BB48" t="e">
        <f>IF(#REF!="","",#REF!)</f>
        <v>#REF!</v>
      </c>
      <c r="BC48" t="e">
        <f>IF(#REF!="","",#REF!)</f>
        <v>#REF!</v>
      </c>
      <c r="BD48" t="e">
        <f>IF(#REF!="","",#REF!)</f>
        <v>#REF!</v>
      </c>
    </row>
    <row r="49">
      <c r="A49" t="str">
        <f>IF(Lista!A49="","",Lista!A49)</f>
        <v>0001812621</v>
      </c>
      <c r="B49" s="99">
        <f>IF(Calificaciones!C56="","",Calificaciones!C56)</f>
        <v>3.2999999999999998</v>
      </c>
      <c r="C49" s="99" t="str">
        <f>IF(Calificaciones!D56="","",Calificaciones!D56)</f>
        <v/>
      </c>
      <c r="D49" s="99">
        <f>IF(Calificaciones!E56="","",Calificaciones!E56)</f>
        <v>3.2999999999999998</v>
      </c>
      <c r="E49" s="99">
        <f>IF(Calificaciones!F56="","",Calificaciones!F56)</f>
        <v>2.7000000000000002</v>
      </c>
      <c r="F49" s="99">
        <f>IF(Calificaciones!G56="","",Calificaciones!G56)</f>
        <v>1.3</v>
      </c>
      <c r="G49" s="99">
        <f>IF(Calificaciones!I56="","",Calificaciones!I56)</f>
        <v>2</v>
      </c>
      <c r="H49" s="99">
        <f>IF(Calificaciones!J56="","",Calificaciones!J56)</f>
        <v>3.8999999999999999</v>
      </c>
      <c r="I49" s="99">
        <f>IF(Calificaciones!K56="","",Calificaciones!K56)</f>
        <v>1.8999999999999999</v>
      </c>
      <c r="J49" s="99" t="str">
        <f>IF(Calificaciones!L56="","",Calificaciones!L56)</f>
        <v/>
      </c>
      <c r="K49" s="99" t="str">
        <f>IF(Calificaciones!M56="","",Calificaciones!M56)</f>
        <v/>
      </c>
      <c r="L49" s="99">
        <f>IF(Calificaciones!O56="","",Calificaciones!O56)</f>
        <v>3.5</v>
      </c>
      <c r="M49" s="99">
        <f>IF(Calificaciones!P56="","",Calificaciones!P56)</f>
        <v>2</v>
      </c>
      <c r="N49" s="99">
        <f>IF(Calificaciones!Q56="","",Calificaciones!Q56)</f>
        <v>3.8999999999999999</v>
      </c>
      <c r="O49" s="99">
        <f>IF(Calificaciones!R56="","",Calificaciones!R56)</f>
        <v>4.4500000000000002</v>
      </c>
      <c r="P49" s="99">
        <f>IF(Calificaciones!S56="","",Calificaciones!S56)</f>
        <v>2.5</v>
      </c>
      <c r="Q49" s="99" t="str">
        <f>IF(Calificaciones!U56="","",Calificaciones!U56)</f>
        <v/>
      </c>
      <c r="R49" s="99" t="str">
        <f>IF(Calificaciones!V56="","",Calificaciones!V56)</f>
        <v/>
      </c>
      <c r="S49" s="99" t="str">
        <f>IF(Calificaciones!W56="","",Calificaciones!W56)</f>
        <v/>
      </c>
      <c r="T49" s="99" t="str">
        <f>IF(Calificaciones!X56="","",Calificaciones!X56)</f>
        <v/>
      </c>
      <c r="U49" s="99" t="str">
        <f>IF(Calificaciones!Y56="","",Calificaciones!Y56)</f>
        <v/>
      </c>
      <c r="V49" s="99" t="str">
        <f>IF(Calificaciones!AA56="","",Calificaciones!AA56)</f>
        <v/>
      </c>
      <c r="W49" s="99" t="str">
        <f>IF(Calificaciones!AB56="","",Calificaciones!AB56)</f>
        <v/>
      </c>
      <c r="X49" s="99" t="str">
        <f>IF(Calificaciones!AC56="","",Calificaciones!AC56)</f>
        <v/>
      </c>
      <c r="Y49" s="99" t="str">
        <f>IF(Calificaciones!AD56="","",Calificaciones!AD56)</f>
        <v/>
      </c>
      <c r="Z49" s="99" t="str">
        <f>IF(Calificaciones!AE56="","",Calificaciones!AE56)</f>
        <v/>
      </c>
      <c r="AA49" s="99">
        <f>IF(Calificaciones!H56="","",Calificaciones!H56)</f>
        <v>2.7000000000000002</v>
      </c>
      <c r="AB49" s="99">
        <f>IF(Calificaciones!N56="","",Calificaciones!N56)</f>
        <v>2.6000000000000001</v>
      </c>
      <c r="AC49" s="99">
        <f>IF(Calificaciones!T56="","",Calificaciones!T56)</f>
        <v>3.2999999999999998</v>
      </c>
      <c r="AD49" s="99">
        <f>IF(Calificaciones!Z56="","",Calificaciones!Z56)</f>
        <v>1</v>
      </c>
      <c r="AE49" s="99">
        <f>IF(Calificaciones!AF56="","",Calificaciones!AF56)</f>
        <v>1</v>
      </c>
      <c r="AF49" s="99" t="e">
        <f>IF(Calificaciones!#REF!="","",Calificaciones!#REF!)</f>
        <v>#REF!</v>
      </c>
      <c r="AG49" s="99" t="e">
        <f>IF(Calificaciones!#REF!="","",Calificaciones!#REF!)</f>
        <v>#REF!</v>
      </c>
      <c r="AH49" s="99" t="e">
        <f>IF(Calificaciones!#REF!="","",Calificaciones!#REF!)</f>
        <v>#REF!</v>
      </c>
      <c r="AI49" s="99" t="e">
        <f>IF(Calificaciones!#REF!="","",Calificaciones!#REF!)</f>
        <v>#REF!</v>
      </c>
      <c r="AJ49" s="99" t="e">
        <f>IF(Calificaciones!#REF!="","",Calificaciones!#REF!)</f>
        <v>#REF!</v>
      </c>
      <c r="AK49" s="99" t="e">
        <f>IF(Calificaciones!#REF!="","",Calificaciones!#REF!)</f>
        <v>#REF!</v>
      </c>
      <c r="AL49" s="99" t="e">
        <f>IF(Calificaciones!#REF!="","",Calificaciones!#REF!)</f>
        <v>#REF!</v>
      </c>
      <c r="AM49" s="99" t="e">
        <f>IF(Calificaciones!#REF!="","",Calificaciones!#REF!)</f>
        <v>#REF!</v>
      </c>
      <c r="AN49" s="99" t="e">
        <f>IF(Calificaciones!#REF!="","",Calificaciones!#REF!)</f>
        <v>#REF!</v>
      </c>
      <c r="AO49" s="99" t="e">
        <f>IF(Calificaciones!#REF!="","",Calificaciones!#REF!)</f>
        <v>#REF!</v>
      </c>
      <c r="AP49" s="99">
        <f>IF(Calificaciones!AM56="","",Calificaciones!AM56)</f>
        <v>2.7999999999999998</v>
      </c>
      <c r="AQ49" s="99">
        <f>IF(Calificaciones!AO56="","",Calificaciones!AO56)</f>
        <v>2.7999999999999998</v>
      </c>
      <c r="AR49" s="99" t="str">
        <f>IF(Calificaciones!AP56="","",Calificaciones!AP56)</f>
        <v>BAJO</v>
      </c>
      <c r="AS49" s="99" t="str">
        <f>IF(Calificaciones!AN56="","",Calificaciones!AN56)</f>
        <v/>
      </c>
      <c r="AT49">
        <f>IF(Calificaciones!AQ56="","",Calificaciones!AQ56)</f>
        <v>0</v>
      </c>
      <c r="AU49" t="e">
        <f>IF(#REF!="","",#REF!)</f>
        <v>#REF!</v>
      </c>
      <c r="AV49" t="e">
        <f>IF(#REF!="","",#REF!)</f>
        <v>#REF!</v>
      </c>
      <c r="AW49" t="e">
        <f>IF(#REF!="","",#REF!)</f>
        <v>#REF!</v>
      </c>
      <c r="AX49" t="e">
        <f>IF(#REF!="","",#REF!)</f>
        <v>#REF!</v>
      </c>
      <c r="AY49" t="e">
        <f>IF(#REF!="","",#REF!)</f>
        <v>#REF!</v>
      </c>
      <c r="AZ49" t="e">
        <f>IF(#REF!="","",#REF!)</f>
        <v>#REF!</v>
      </c>
      <c r="BA49" t="e">
        <f>IF(#REF!="","",#REF!)</f>
        <v>#REF!</v>
      </c>
      <c r="BB49" t="e">
        <f>IF(#REF!="","",#REF!)</f>
        <v>#REF!</v>
      </c>
      <c r="BC49" t="e">
        <f>IF(#REF!="","",#REF!)</f>
        <v>#REF!</v>
      </c>
      <c r="BD49" t="e">
        <f>IF(#REF!="","",#REF!)</f>
        <v>#REF!</v>
      </c>
    </row>
    <row r="50">
      <c r="A50" t="str">
        <f>IF(Lista!A50="","",Lista!A50)</f>
        <v>0001813954</v>
      </c>
      <c r="B50" s="99">
        <f>IF(Calificaciones!C57="","",Calificaciones!C57)</f>
        <v>5</v>
      </c>
      <c r="C50" s="99" t="str">
        <f>IF(Calificaciones!D57="","",Calificaciones!D57)</f>
        <v/>
      </c>
      <c r="D50" s="99">
        <f>IF(Calificaciones!E57="","",Calificaciones!E57)</f>
        <v>5</v>
      </c>
      <c r="E50" s="99">
        <f>IF(Calificaciones!F57="","",Calificaciones!F57)</f>
        <v>5</v>
      </c>
      <c r="F50" s="99">
        <f>IF(Calificaciones!G57="","",Calificaciones!G57)</f>
        <v>5</v>
      </c>
      <c r="G50" s="99">
        <f>IF(Calificaciones!I57="","",Calificaciones!I57)</f>
        <v>5</v>
      </c>
      <c r="H50" s="99">
        <f>IF(Calificaciones!J57="","",Calificaciones!J57)</f>
        <v>5</v>
      </c>
      <c r="I50" s="99">
        <f>IF(Calificaciones!K57="","",Calificaciones!K57)</f>
        <v>5</v>
      </c>
      <c r="J50" s="99" t="str">
        <f>IF(Calificaciones!L57="","",Calificaciones!L57)</f>
        <v/>
      </c>
      <c r="K50" s="99" t="str">
        <f>IF(Calificaciones!M57="","",Calificaciones!M57)</f>
        <v/>
      </c>
      <c r="L50" s="99">
        <f>IF(Calificaciones!O57="","",Calificaciones!O57)</f>
        <v>5</v>
      </c>
      <c r="M50" s="99">
        <f>IF(Calificaciones!P57="","",Calificaciones!P57)</f>
        <v>5</v>
      </c>
      <c r="N50" s="99">
        <f>IF(Calificaciones!Q57="","",Calificaciones!Q57)</f>
        <v>5</v>
      </c>
      <c r="O50" s="99">
        <f>IF(Calificaciones!R57="","",Calificaciones!R57)</f>
        <v>5</v>
      </c>
      <c r="P50" s="99">
        <f>IF(Calificaciones!S57="","",Calificaciones!S57)</f>
        <v>5</v>
      </c>
      <c r="Q50" s="99" t="str">
        <f>IF(Calificaciones!U57="","",Calificaciones!U57)</f>
        <v/>
      </c>
      <c r="R50" s="99" t="str">
        <f>IF(Calificaciones!V57="","",Calificaciones!V57)</f>
        <v/>
      </c>
      <c r="S50" s="99" t="str">
        <f>IF(Calificaciones!W57="","",Calificaciones!W57)</f>
        <v/>
      </c>
      <c r="T50" s="99" t="str">
        <f>IF(Calificaciones!X57="","",Calificaciones!X57)</f>
        <v/>
      </c>
      <c r="U50" s="99" t="str">
        <f>IF(Calificaciones!Y57="","",Calificaciones!Y57)</f>
        <v/>
      </c>
      <c r="V50" s="99" t="str">
        <f>IF(Calificaciones!AA57="","",Calificaciones!AA57)</f>
        <v/>
      </c>
      <c r="W50" s="99" t="str">
        <f>IF(Calificaciones!AB57="","",Calificaciones!AB57)</f>
        <v/>
      </c>
      <c r="X50" s="99" t="str">
        <f>IF(Calificaciones!AC57="","",Calificaciones!AC57)</f>
        <v/>
      </c>
      <c r="Y50" s="99" t="str">
        <f>IF(Calificaciones!AD57="","",Calificaciones!AD57)</f>
        <v/>
      </c>
      <c r="Z50" s="99" t="str">
        <f>IF(Calificaciones!AE57="","",Calificaciones!AE57)</f>
        <v/>
      </c>
      <c r="AA50" s="99">
        <f>IF(Calificaciones!H57="","",Calificaciones!H57)</f>
        <v>5</v>
      </c>
      <c r="AB50" s="99">
        <f>IF(Calificaciones!N57="","",Calificaciones!N57)</f>
        <v>5</v>
      </c>
      <c r="AC50" s="99">
        <f>IF(Calificaciones!T57="","",Calificaciones!T57)</f>
        <v>5</v>
      </c>
      <c r="AD50" s="99">
        <f>IF(Calificaciones!Z57="","",Calificaciones!Z57)</f>
        <v>1</v>
      </c>
      <c r="AE50" s="99">
        <f>IF(Calificaciones!AF57="","",Calificaciones!AF57)</f>
        <v>1</v>
      </c>
      <c r="AF50" s="99" t="e">
        <f>IF(Calificaciones!#REF!="","",Calificaciones!#REF!)</f>
        <v>#REF!</v>
      </c>
      <c r="AG50" s="99" t="e">
        <f>IF(Calificaciones!#REF!="","",Calificaciones!#REF!)</f>
        <v>#REF!</v>
      </c>
      <c r="AH50" s="99" t="e">
        <f>IF(Calificaciones!#REF!="","",Calificaciones!#REF!)</f>
        <v>#REF!</v>
      </c>
      <c r="AI50" s="99" t="e">
        <f>IF(Calificaciones!#REF!="","",Calificaciones!#REF!)</f>
        <v>#REF!</v>
      </c>
      <c r="AJ50" s="99" t="e">
        <f>IF(Calificaciones!#REF!="","",Calificaciones!#REF!)</f>
        <v>#REF!</v>
      </c>
      <c r="AK50" s="99" t="e">
        <f>IF(Calificaciones!#REF!="","",Calificaciones!#REF!)</f>
        <v>#REF!</v>
      </c>
      <c r="AL50" s="99" t="e">
        <f>IF(Calificaciones!#REF!="","",Calificaciones!#REF!)</f>
        <v>#REF!</v>
      </c>
      <c r="AM50" s="99" t="e">
        <f>IF(Calificaciones!#REF!="","",Calificaciones!#REF!)</f>
        <v>#REF!</v>
      </c>
      <c r="AN50" s="99" t="e">
        <f>IF(Calificaciones!#REF!="","",Calificaciones!#REF!)</f>
        <v>#REF!</v>
      </c>
      <c r="AO50" s="99" t="e">
        <f>IF(Calificaciones!#REF!="","",Calificaciones!#REF!)</f>
        <v>#REF!</v>
      </c>
      <c r="AP50" s="99">
        <f>IF(Calificaciones!AM57="","",Calificaciones!AM57)</f>
        <v>5</v>
      </c>
      <c r="AQ50" s="99">
        <f>IF(Calificaciones!AO57="","",Calificaciones!AO57)</f>
        <v>5</v>
      </c>
      <c r="AR50" s="99" t="str">
        <f>IF(Calificaciones!AP57="","",Calificaciones!AP57)</f>
        <v>SUPERIOR</v>
      </c>
      <c r="AS50" s="99" t="str">
        <f>IF(Calificaciones!AN57="","",Calificaciones!AN57)</f>
        <v/>
      </c>
      <c r="AT50">
        <f>IF(Calificaciones!AQ57="","",Calificaciones!AQ57)</f>
        <v>0</v>
      </c>
      <c r="AU50" t="e">
        <f>IF(#REF!="","",#REF!)</f>
        <v>#REF!</v>
      </c>
      <c r="AV50" t="e">
        <f>IF(#REF!="","",#REF!)</f>
        <v>#REF!</v>
      </c>
      <c r="AW50" t="e">
        <f>IF(#REF!="","",#REF!)</f>
        <v>#REF!</v>
      </c>
      <c r="AX50" t="e">
        <f>IF(#REF!="","",#REF!)</f>
        <v>#REF!</v>
      </c>
      <c r="AY50" t="e">
        <f>IF(#REF!="","",#REF!)</f>
        <v>#REF!</v>
      </c>
      <c r="AZ50" t="e">
        <f>IF(#REF!="","",#REF!)</f>
        <v>#REF!</v>
      </c>
      <c r="BA50" t="e">
        <f>IF(#REF!="","",#REF!)</f>
        <v>#REF!</v>
      </c>
      <c r="BB50" t="e">
        <f>IF(#REF!="","",#REF!)</f>
        <v>#REF!</v>
      </c>
      <c r="BC50" t="e">
        <f>IF(#REF!="","",#REF!)</f>
        <v>#REF!</v>
      </c>
      <c r="BD50" t="e">
        <f>IF(#REF!="","",#REF!)</f>
        <v>#REF!</v>
      </c>
    </row>
    <row r="51">
      <c r="A51" t="str">
        <f>IF(Lista!A51="","",Lista!A51)</f>
        <v>0001817722</v>
      </c>
      <c r="B51" s="99">
        <f>IF(Calificaciones!C58="","",Calificaciones!C58)</f>
        <v>4.5</v>
      </c>
      <c r="C51" s="99" t="str">
        <f>IF(Calificaciones!D58="","",Calificaciones!D58)</f>
        <v/>
      </c>
      <c r="D51" s="99">
        <f>IF(Calificaciones!E58="","",Calificaciones!E58)</f>
        <v>5</v>
      </c>
      <c r="E51" s="99">
        <f>IF(Calificaciones!F58="","",Calificaciones!F58)</f>
        <v>2.7999999999999998</v>
      </c>
      <c r="F51" s="99">
        <f>IF(Calificaciones!G58="","",Calificaciones!G58)</f>
        <v>1.3</v>
      </c>
      <c r="G51" s="99">
        <f>IF(Calificaciones!I58="","",Calificaciones!I58)</f>
        <v>3.1000000000000001</v>
      </c>
      <c r="H51" s="99">
        <f>IF(Calificaciones!J58="","",Calificaciones!J58)</f>
        <v>3.2999999999999998</v>
      </c>
      <c r="I51" s="99">
        <f>IF(Calificaciones!K58="","",Calificaciones!K58)</f>
        <v>1.8999999999999999</v>
      </c>
      <c r="J51" s="99" t="str">
        <f>IF(Calificaciones!L58="","",Calificaciones!L58)</f>
        <v/>
      </c>
      <c r="K51" s="99" t="str">
        <f>IF(Calificaciones!M58="","",Calificaciones!M58)</f>
        <v/>
      </c>
      <c r="L51" s="99">
        <f>IF(Calificaciones!O58="","",Calificaciones!O58)</f>
        <v>3.5</v>
      </c>
      <c r="M51" s="99">
        <f>IF(Calificaciones!P58="","",Calificaciones!P58)</f>
        <v>3.1000000000000001</v>
      </c>
      <c r="N51" s="99">
        <f>IF(Calificaciones!Q58="","",Calificaciones!Q58)</f>
        <v>4.5</v>
      </c>
      <c r="O51" s="99">
        <f>IF(Calificaciones!R58="","",Calificaciones!R58)</f>
        <v>4.4500000000000002</v>
      </c>
      <c r="P51" s="99">
        <f>IF(Calificaciones!S58="","",Calificaciones!S58)</f>
        <v>4.5</v>
      </c>
      <c r="Q51" s="99" t="str">
        <f>IF(Calificaciones!U58="","",Calificaciones!U58)</f>
        <v/>
      </c>
      <c r="R51" s="99" t="str">
        <f>IF(Calificaciones!V58="","",Calificaciones!V58)</f>
        <v/>
      </c>
      <c r="S51" s="99" t="str">
        <f>IF(Calificaciones!W58="","",Calificaciones!W58)</f>
        <v/>
      </c>
      <c r="T51" s="99" t="str">
        <f>IF(Calificaciones!X58="","",Calificaciones!X58)</f>
        <v/>
      </c>
      <c r="U51" s="99" t="str">
        <f>IF(Calificaciones!Y58="","",Calificaciones!Y58)</f>
        <v/>
      </c>
      <c r="V51" s="99" t="str">
        <f>IF(Calificaciones!AA58="","",Calificaciones!AA58)</f>
        <v/>
      </c>
      <c r="W51" s="99" t="str">
        <f>IF(Calificaciones!AB58="","",Calificaciones!AB58)</f>
        <v/>
      </c>
      <c r="X51" s="99" t="str">
        <f>IF(Calificaciones!AC58="","",Calificaciones!AC58)</f>
        <v/>
      </c>
      <c r="Y51" s="99" t="str">
        <f>IF(Calificaciones!AD58="","",Calificaciones!AD58)</f>
        <v/>
      </c>
      <c r="Z51" s="99" t="str">
        <f>IF(Calificaciones!AE58="","",Calificaciones!AE58)</f>
        <v/>
      </c>
      <c r="AA51" s="99">
        <f>IF(Calificaciones!H58="","",Calificaciones!H58)</f>
        <v>3.3999999999999999</v>
      </c>
      <c r="AB51" s="99">
        <f>IF(Calificaciones!N58="","",Calificaciones!N58)</f>
        <v>2.7999999999999998</v>
      </c>
      <c r="AC51" s="99">
        <f>IF(Calificaciones!T58="","",Calificaciones!T58)</f>
        <v>4</v>
      </c>
      <c r="AD51" s="99">
        <f>IF(Calificaciones!Z58="","",Calificaciones!Z58)</f>
        <v>1</v>
      </c>
      <c r="AE51" s="99">
        <f>IF(Calificaciones!AF58="","",Calificaciones!AF58)</f>
        <v>1</v>
      </c>
      <c r="AF51" s="99" t="e">
        <f>IF(Calificaciones!#REF!="","",Calificaciones!#REF!)</f>
        <v>#REF!</v>
      </c>
      <c r="AG51" s="99" t="e">
        <f>IF(Calificaciones!#REF!="","",Calificaciones!#REF!)</f>
        <v>#REF!</v>
      </c>
      <c r="AH51" s="99" t="e">
        <f>IF(Calificaciones!#REF!="","",Calificaciones!#REF!)</f>
        <v>#REF!</v>
      </c>
      <c r="AI51" s="99" t="e">
        <f>IF(Calificaciones!#REF!="","",Calificaciones!#REF!)</f>
        <v>#REF!</v>
      </c>
      <c r="AJ51" s="99" t="e">
        <f>IF(Calificaciones!#REF!="","",Calificaciones!#REF!)</f>
        <v>#REF!</v>
      </c>
      <c r="AK51" s="99" t="e">
        <f>IF(Calificaciones!#REF!="","",Calificaciones!#REF!)</f>
        <v>#REF!</v>
      </c>
      <c r="AL51" s="99" t="e">
        <f>IF(Calificaciones!#REF!="","",Calificaciones!#REF!)</f>
        <v>#REF!</v>
      </c>
      <c r="AM51" s="99" t="e">
        <f>IF(Calificaciones!#REF!="","",Calificaciones!#REF!)</f>
        <v>#REF!</v>
      </c>
      <c r="AN51" s="99" t="e">
        <f>IF(Calificaciones!#REF!="","",Calificaciones!#REF!)</f>
        <v>#REF!</v>
      </c>
      <c r="AO51" s="99" t="e">
        <f>IF(Calificaciones!#REF!="","",Calificaciones!#REF!)</f>
        <v>#REF!</v>
      </c>
      <c r="AP51" s="99">
        <f>IF(Calificaciones!AM58="","",Calificaciones!AM58)</f>
        <v>3.3999999999999999</v>
      </c>
      <c r="AQ51" s="99">
        <f>IF(Calificaciones!AO58="","",Calificaciones!AO58)</f>
        <v>3.3999999999999999</v>
      </c>
      <c r="AR51" s="99" t="str">
        <f>IF(Calificaciones!AP58="","",Calificaciones!AP58)</f>
        <v>BASICO</v>
      </c>
      <c r="AS51" s="99" t="str">
        <f>IF(Calificaciones!AN58="","",Calificaciones!AN58)</f>
        <v/>
      </c>
      <c r="AT51">
        <f>IF(Calificaciones!AQ58="","",Calificaciones!AQ58)</f>
        <v>0</v>
      </c>
      <c r="AU51" t="e">
        <f>IF(#REF!="","",#REF!)</f>
        <v>#REF!</v>
      </c>
      <c r="AV51" t="e">
        <f>IF(#REF!="","",#REF!)</f>
        <v>#REF!</v>
      </c>
      <c r="AW51" t="e">
        <f>IF(#REF!="","",#REF!)</f>
        <v>#REF!</v>
      </c>
      <c r="AX51" t="e">
        <f>IF(#REF!="","",#REF!)</f>
        <v>#REF!</v>
      </c>
      <c r="AY51" t="e">
        <f>IF(#REF!="","",#REF!)</f>
        <v>#REF!</v>
      </c>
      <c r="AZ51" t="e">
        <f>IF(#REF!="","",#REF!)</f>
        <v>#REF!</v>
      </c>
      <c r="BA51" t="e">
        <f>IF(#REF!="","",#REF!)</f>
        <v>#REF!</v>
      </c>
      <c r="BB51" t="e">
        <f>IF(#REF!="","",#REF!)</f>
        <v>#REF!</v>
      </c>
      <c r="BC51" t="e">
        <f>IF(#REF!="","",#REF!)</f>
        <v>#REF!</v>
      </c>
      <c r="BD51" t="e">
        <f>IF(#REF!="","",#REF!)</f>
        <v>#REF!</v>
      </c>
    </row>
    <row r="52">
      <c r="A52" t="str">
        <f>IF(Lista!A52="","",Lista!A52)</f>
        <v>0001813484</v>
      </c>
      <c r="B52" s="99">
        <f>IF(Calificaciones!C59="","",Calificaciones!C59)</f>
        <v>2.5</v>
      </c>
      <c r="C52" s="99" t="str">
        <f>IF(Calificaciones!D59="","",Calificaciones!D59)</f>
        <v/>
      </c>
      <c r="D52" s="99">
        <f>IF(Calificaciones!E59="","",Calificaciones!E59)</f>
        <v>2.5</v>
      </c>
      <c r="E52" s="99">
        <f>IF(Calificaciones!F59="","",Calificaciones!F59)</f>
        <v>2.7000000000000002</v>
      </c>
      <c r="F52" s="99">
        <f>IF(Calificaciones!G59="","",Calificaciones!G59)</f>
        <v>1.3</v>
      </c>
      <c r="G52" s="99">
        <f>IF(Calificaciones!I59="","",Calificaciones!I59)</f>
        <v>4.0999999999999996</v>
      </c>
      <c r="H52" s="99">
        <f>IF(Calificaciones!J59="","",Calificaciones!J59)</f>
        <v>2.5</v>
      </c>
      <c r="I52" s="99">
        <f>IF(Calificaciones!K59="","",Calificaciones!K59)</f>
        <v>1.8999999999999999</v>
      </c>
      <c r="J52" s="99" t="str">
        <f>IF(Calificaciones!L59="","",Calificaciones!L59)</f>
        <v/>
      </c>
      <c r="K52" s="99" t="str">
        <f>IF(Calificaciones!M59="","",Calificaciones!M59)</f>
        <v/>
      </c>
      <c r="L52" s="99">
        <f>IF(Calificaciones!O59="","",Calificaciones!O59)</f>
        <v>3.5</v>
      </c>
      <c r="M52" s="99">
        <f>IF(Calificaciones!P59="","",Calificaciones!P59)</f>
        <v>4.0999999999999996</v>
      </c>
      <c r="N52" s="99">
        <f>IF(Calificaciones!Q59="","",Calificaciones!Q59)</f>
        <v>2.5</v>
      </c>
      <c r="O52" s="99">
        <f>IF(Calificaciones!R59="","",Calificaciones!R59)</f>
        <v>2.7000000000000002</v>
      </c>
      <c r="P52" s="99">
        <f>IF(Calificaciones!S59="","",Calificaciones!S59)</f>
        <v>4.4500000000000002</v>
      </c>
      <c r="Q52" s="99" t="str">
        <f>IF(Calificaciones!U59="","",Calificaciones!U59)</f>
        <v/>
      </c>
      <c r="R52" s="99" t="str">
        <f>IF(Calificaciones!V59="","",Calificaciones!V59)</f>
        <v/>
      </c>
      <c r="S52" s="99" t="str">
        <f>IF(Calificaciones!W59="","",Calificaciones!W59)</f>
        <v/>
      </c>
      <c r="T52" s="99" t="str">
        <f>IF(Calificaciones!X59="","",Calificaciones!X59)</f>
        <v/>
      </c>
      <c r="U52" s="99" t="str">
        <f>IF(Calificaciones!Y59="","",Calificaciones!Y59)</f>
        <v/>
      </c>
      <c r="V52" s="99" t="str">
        <f>IF(Calificaciones!AA59="","",Calificaciones!AA59)</f>
        <v/>
      </c>
      <c r="W52" s="99" t="str">
        <f>IF(Calificaciones!AB59="","",Calificaciones!AB59)</f>
        <v/>
      </c>
      <c r="X52" s="99" t="str">
        <f>IF(Calificaciones!AC59="","",Calificaciones!AC59)</f>
        <v/>
      </c>
      <c r="Y52" s="99" t="str">
        <f>IF(Calificaciones!AD59="","",Calificaciones!AD59)</f>
        <v/>
      </c>
      <c r="Z52" s="99" t="str">
        <f>IF(Calificaciones!AE59="","",Calificaciones!AE59)</f>
        <v/>
      </c>
      <c r="AA52" s="99">
        <f>IF(Calificaciones!H59="","",Calificaciones!H59)</f>
        <v>2.2999999999999998</v>
      </c>
      <c r="AB52" s="99">
        <f>IF(Calificaciones!N59="","",Calificaciones!N59)</f>
        <v>2.7999999999999998</v>
      </c>
      <c r="AC52" s="99">
        <f>IF(Calificaciones!T59="","",Calificaciones!T59)</f>
        <v>3.5</v>
      </c>
      <c r="AD52" s="99">
        <f>IF(Calificaciones!Z59="","",Calificaciones!Z59)</f>
        <v>1</v>
      </c>
      <c r="AE52" s="99">
        <f>IF(Calificaciones!AF59="","",Calificaciones!AF59)</f>
        <v>1</v>
      </c>
      <c r="AF52" s="99" t="e">
        <f>IF(Calificaciones!#REF!="","",Calificaciones!#REF!)</f>
        <v>#REF!</v>
      </c>
      <c r="AG52" s="99" t="e">
        <f>IF(Calificaciones!#REF!="","",Calificaciones!#REF!)</f>
        <v>#REF!</v>
      </c>
      <c r="AH52" s="99" t="e">
        <f>IF(Calificaciones!#REF!="","",Calificaciones!#REF!)</f>
        <v>#REF!</v>
      </c>
      <c r="AI52" s="99" t="e">
        <f>IF(Calificaciones!#REF!="","",Calificaciones!#REF!)</f>
        <v>#REF!</v>
      </c>
      <c r="AJ52" s="99" t="e">
        <f>IF(Calificaciones!#REF!="","",Calificaciones!#REF!)</f>
        <v>#REF!</v>
      </c>
      <c r="AK52" s="99" t="e">
        <f>IF(Calificaciones!#REF!="","",Calificaciones!#REF!)</f>
        <v>#REF!</v>
      </c>
      <c r="AL52" s="99" t="e">
        <f>IF(Calificaciones!#REF!="","",Calificaciones!#REF!)</f>
        <v>#REF!</v>
      </c>
      <c r="AM52" s="99" t="e">
        <f>IF(Calificaciones!#REF!="","",Calificaciones!#REF!)</f>
        <v>#REF!</v>
      </c>
      <c r="AN52" s="99" t="e">
        <f>IF(Calificaciones!#REF!="","",Calificaciones!#REF!)</f>
        <v>#REF!</v>
      </c>
      <c r="AO52" s="99" t="e">
        <f>IF(Calificaciones!#REF!="","",Calificaciones!#REF!)</f>
        <v>#REF!</v>
      </c>
      <c r="AP52" s="99">
        <f>IF(Calificaciones!AM59="","",Calificaciones!AM59)</f>
        <v>2.6400000000000001</v>
      </c>
      <c r="AQ52" s="99">
        <f>IF(Calificaciones!AO59="","",Calificaciones!AO59)</f>
        <v>2.6400000000000001</v>
      </c>
      <c r="AR52" s="99" t="str">
        <f>IF(Calificaciones!AP59="","",Calificaciones!AP59)</f>
        <v>BAJO</v>
      </c>
      <c r="AS52" s="99" t="str">
        <f>IF(Calificaciones!AN59="","",Calificaciones!AN59)</f>
        <v/>
      </c>
      <c r="AT52">
        <f>IF(Calificaciones!AQ59="","",Calificaciones!AQ59)</f>
        <v>0</v>
      </c>
      <c r="AU52" t="e">
        <f>IF(#REF!="","",#REF!)</f>
        <v>#REF!</v>
      </c>
      <c r="AV52" t="e">
        <f>IF(#REF!="","",#REF!)</f>
        <v>#REF!</v>
      </c>
      <c r="AW52" t="e">
        <f>IF(#REF!="","",#REF!)</f>
        <v>#REF!</v>
      </c>
      <c r="AX52" t="e">
        <f>IF(#REF!="","",#REF!)</f>
        <v>#REF!</v>
      </c>
      <c r="AY52" t="e">
        <f>IF(#REF!="","",#REF!)</f>
        <v>#REF!</v>
      </c>
      <c r="AZ52" t="e">
        <f>IF(#REF!="","",#REF!)</f>
        <v>#REF!</v>
      </c>
      <c r="BA52" t="e">
        <f>IF(#REF!="","",#REF!)</f>
        <v>#REF!</v>
      </c>
      <c r="BB52" t="e">
        <f>IF(#REF!="","",#REF!)</f>
        <v>#REF!</v>
      </c>
      <c r="BC52" t="e">
        <f>IF(#REF!="","",#REF!)</f>
        <v>#REF!</v>
      </c>
      <c r="BD52" t="e">
        <f>IF(#REF!="","",#REF!)</f>
        <v>#REF!</v>
      </c>
    </row>
    <row r="53">
      <c r="A53" t="str">
        <f>IF(Lista!A53="","",Lista!A53)</f>
        <v>0001817322</v>
      </c>
      <c r="B53" s="99">
        <f>IF(Calificaciones!C60="","",Calificaciones!C60)</f>
        <v>3.7000000000000002</v>
      </c>
      <c r="C53" s="99" t="str">
        <f>IF(Calificaciones!D60="","",Calificaciones!D60)</f>
        <v/>
      </c>
      <c r="D53" s="99">
        <f>IF(Calificaciones!E60="","",Calificaciones!E60)</f>
        <v>3.7000000000000002</v>
      </c>
      <c r="E53" s="99">
        <f>IF(Calificaciones!F60="","",Calificaciones!F60)</f>
        <v>2.7999999999999998</v>
      </c>
      <c r="F53" s="99">
        <f>IF(Calificaciones!G60="","",Calificaciones!G60)</f>
        <v>1.3</v>
      </c>
      <c r="G53" s="99">
        <f>IF(Calificaciones!I60="","",Calificaciones!I60)</f>
        <v>3.7000000000000002</v>
      </c>
      <c r="H53" s="99">
        <f>IF(Calificaciones!J60="","",Calificaciones!J60)</f>
        <v>4.5</v>
      </c>
      <c r="I53" s="99">
        <f>IF(Calificaciones!K60="","",Calificaciones!K60)</f>
        <v>1.8999999999999999</v>
      </c>
      <c r="J53" s="99" t="str">
        <f>IF(Calificaciones!L60="","",Calificaciones!L60)</f>
        <v/>
      </c>
      <c r="K53" s="99" t="str">
        <f>IF(Calificaciones!M60="","",Calificaciones!M60)</f>
        <v/>
      </c>
      <c r="L53" s="99">
        <f>IF(Calificaciones!O60="","",Calificaciones!O60)</f>
        <v>3.5</v>
      </c>
      <c r="M53" s="99">
        <f>IF(Calificaciones!P60="","",Calificaciones!P60)</f>
        <v>3.7000000000000002</v>
      </c>
      <c r="N53" s="99">
        <f>IF(Calificaciones!Q60="","",Calificaciones!Q60)</f>
        <v>4.5</v>
      </c>
      <c r="O53" s="99">
        <f>IF(Calificaciones!R60="","",Calificaciones!R60)</f>
        <v>4.4500000000000002</v>
      </c>
      <c r="P53" s="99">
        <f>IF(Calificaciones!S60="","",Calificaciones!S60)</f>
        <v>4.5</v>
      </c>
      <c r="Q53" s="99" t="str">
        <f>IF(Calificaciones!U60="","",Calificaciones!U60)</f>
        <v/>
      </c>
      <c r="R53" s="99" t="str">
        <f>IF(Calificaciones!V60="","",Calificaciones!V60)</f>
        <v/>
      </c>
      <c r="S53" s="99" t="str">
        <f>IF(Calificaciones!W60="","",Calificaciones!W60)</f>
        <v/>
      </c>
      <c r="T53" s="99" t="str">
        <f>IF(Calificaciones!X60="","",Calificaciones!X60)</f>
        <v/>
      </c>
      <c r="U53" s="99" t="str">
        <f>IF(Calificaciones!Y60="","",Calificaciones!Y60)</f>
        <v/>
      </c>
      <c r="V53" s="99" t="str">
        <f>IF(Calificaciones!AA60="","",Calificaciones!AA60)</f>
        <v/>
      </c>
      <c r="W53" s="99" t="str">
        <f>IF(Calificaciones!AB60="","",Calificaciones!AB60)</f>
        <v/>
      </c>
      <c r="X53" s="99" t="str">
        <f>IF(Calificaciones!AC60="","",Calificaciones!AC60)</f>
        <v/>
      </c>
      <c r="Y53" s="99" t="str">
        <f>IF(Calificaciones!AD60="","",Calificaciones!AD60)</f>
        <v/>
      </c>
      <c r="Z53" s="99" t="str">
        <f>IF(Calificaciones!AE60="","",Calificaciones!AE60)</f>
        <v/>
      </c>
      <c r="AA53" s="99">
        <f>IF(Calificaciones!H60="","",Calificaciones!H60)</f>
        <v>2.8999999999999999</v>
      </c>
      <c r="AB53" s="99">
        <f>IF(Calificaciones!N60="","",Calificaciones!N60)</f>
        <v>3.3999999999999999</v>
      </c>
      <c r="AC53" s="99">
        <f>IF(Calificaciones!T60="","",Calificaciones!T60)</f>
        <v>4.0999999999999996</v>
      </c>
      <c r="AD53" s="99">
        <f>IF(Calificaciones!Z60="","",Calificaciones!Z60)</f>
        <v>1</v>
      </c>
      <c r="AE53" s="99">
        <f>IF(Calificaciones!AF60="","",Calificaciones!AF60)</f>
        <v>1</v>
      </c>
      <c r="AF53" s="99" t="e">
        <f>IF(Calificaciones!#REF!="","",Calificaciones!#REF!)</f>
        <v>#REF!</v>
      </c>
      <c r="AG53" s="99" t="e">
        <f>IF(Calificaciones!#REF!="","",Calificaciones!#REF!)</f>
        <v>#REF!</v>
      </c>
      <c r="AH53" s="99" t="e">
        <f>IF(Calificaciones!#REF!="","",Calificaciones!#REF!)</f>
        <v>#REF!</v>
      </c>
      <c r="AI53" s="99" t="e">
        <f>IF(Calificaciones!#REF!="","",Calificaciones!#REF!)</f>
        <v>#REF!</v>
      </c>
      <c r="AJ53" s="99" t="e">
        <f>IF(Calificaciones!#REF!="","",Calificaciones!#REF!)</f>
        <v>#REF!</v>
      </c>
      <c r="AK53" s="99" t="e">
        <f>IF(Calificaciones!#REF!="","",Calificaciones!#REF!)</f>
        <v>#REF!</v>
      </c>
      <c r="AL53" s="99" t="e">
        <f>IF(Calificaciones!#REF!="","",Calificaciones!#REF!)</f>
        <v>#REF!</v>
      </c>
      <c r="AM53" s="99" t="e">
        <f>IF(Calificaciones!#REF!="","",Calificaciones!#REF!)</f>
        <v>#REF!</v>
      </c>
      <c r="AN53" s="99" t="e">
        <f>IF(Calificaciones!#REF!="","",Calificaciones!#REF!)</f>
        <v>#REF!</v>
      </c>
      <c r="AO53" s="99" t="e">
        <f>IF(Calificaciones!#REF!="","",Calificaciones!#REF!)</f>
        <v>#REF!</v>
      </c>
      <c r="AP53" s="99">
        <f>IF(Calificaciones!AM60="","",Calificaciones!AM60)</f>
        <v>3.2400000000000002</v>
      </c>
      <c r="AQ53" s="99">
        <f>IF(Calificaciones!AO60="","",Calificaciones!AO60)</f>
        <v>3.2400000000000002</v>
      </c>
      <c r="AR53" s="99" t="str">
        <f>IF(Calificaciones!AP60="","",Calificaciones!AP60)</f>
        <v>BASICO</v>
      </c>
      <c r="AS53" s="99" t="str">
        <f>IF(Calificaciones!AN60="","",Calificaciones!AN60)</f>
        <v/>
      </c>
      <c r="AT53">
        <f>IF(Calificaciones!AQ60="","",Calificaciones!AQ60)</f>
        <v>0</v>
      </c>
      <c r="AU53" t="e">
        <f>IF(#REF!="","",#REF!)</f>
        <v>#REF!</v>
      </c>
      <c r="AV53" t="e">
        <f>IF(#REF!="","",#REF!)</f>
        <v>#REF!</v>
      </c>
      <c r="AW53" t="e">
        <f>IF(#REF!="","",#REF!)</f>
        <v>#REF!</v>
      </c>
      <c r="AX53" t="e">
        <f>IF(#REF!="","",#REF!)</f>
        <v>#REF!</v>
      </c>
      <c r="AY53" t="e">
        <f>IF(#REF!="","",#REF!)</f>
        <v>#REF!</v>
      </c>
      <c r="AZ53" t="e">
        <f>IF(#REF!="","",#REF!)</f>
        <v>#REF!</v>
      </c>
      <c r="BA53" t="e">
        <f>IF(#REF!="","",#REF!)</f>
        <v>#REF!</v>
      </c>
      <c r="BB53" t="e">
        <f>IF(#REF!="","",#REF!)</f>
        <v>#REF!</v>
      </c>
      <c r="BC53" t="e">
        <f>IF(#REF!="","",#REF!)</f>
        <v>#REF!</v>
      </c>
      <c r="BD53" t="e">
        <f>IF(#REF!="","",#REF!)</f>
        <v>#REF!</v>
      </c>
    </row>
    <row r="54">
      <c r="A54" t="str">
        <f>IF(Lista!A54="","",Lista!A54)</f>
        <v>0001816724</v>
      </c>
      <c r="B54" s="99">
        <f>IF(Calificaciones!C61="","",Calificaciones!C61)</f>
        <v>3.7000000000000002</v>
      </c>
      <c r="C54" s="99" t="str">
        <f>IF(Calificaciones!D61="","",Calificaciones!D61)</f>
        <v/>
      </c>
      <c r="D54" s="99">
        <f>IF(Calificaciones!E61="","",Calificaciones!E61)</f>
        <v>3.7000000000000002</v>
      </c>
      <c r="E54" s="99">
        <f>IF(Calificaciones!F61="","",Calificaciones!F61)</f>
        <v>2.7999999999999998</v>
      </c>
      <c r="F54" s="99">
        <f>IF(Calificaciones!G61="","",Calificaciones!G61)</f>
        <v>1.3</v>
      </c>
      <c r="G54" s="99">
        <f>IF(Calificaciones!I61="","",Calificaciones!I61)</f>
        <v>3.5</v>
      </c>
      <c r="H54" s="99">
        <f>IF(Calificaciones!J61="","",Calificaciones!J61)</f>
        <v>4.5</v>
      </c>
      <c r="I54" s="99">
        <f>IF(Calificaciones!K61="","",Calificaciones!K61)</f>
        <v>1.8999999999999999</v>
      </c>
      <c r="J54" s="99" t="str">
        <f>IF(Calificaciones!L61="","",Calificaciones!L61)</f>
        <v/>
      </c>
      <c r="K54" s="99" t="str">
        <f>IF(Calificaciones!M61="","",Calificaciones!M61)</f>
        <v/>
      </c>
      <c r="L54" s="99">
        <f>IF(Calificaciones!O61="","",Calificaciones!O61)</f>
        <v>3.5</v>
      </c>
      <c r="M54" s="99">
        <f>IF(Calificaciones!P61="","",Calificaciones!P61)</f>
        <v>3.5</v>
      </c>
      <c r="N54" s="99">
        <f>IF(Calificaciones!Q61="","",Calificaciones!Q61)</f>
        <v>4.5</v>
      </c>
      <c r="O54" s="99">
        <f>IF(Calificaciones!R61="","",Calificaciones!R61)</f>
        <v>2.7000000000000002</v>
      </c>
      <c r="P54" s="99">
        <f>IF(Calificaciones!S61="","",Calificaciones!S61)</f>
        <v>4.5</v>
      </c>
      <c r="Q54" s="99" t="str">
        <f>IF(Calificaciones!U61="","",Calificaciones!U61)</f>
        <v/>
      </c>
      <c r="R54" s="99" t="str">
        <f>IF(Calificaciones!V61="","",Calificaciones!V61)</f>
        <v/>
      </c>
      <c r="S54" s="99" t="str">
        <f>IF(Calificaciones!W61="","",Calificaciones!W61)</f>
        <v/>
      </c>
      <c r="T54" s="99" t="str">
        <f>IF(Calificaciones!X61="","",Calificaciones!X61)</f>
        <v/>
      </c>
      <c r="U54" s="99" t="str">
        <f>IF(Calificaciones!Y61="","",Calificaciones!Y61)</f>
        <v/>
      </c>
      <c r="V54" s="99" t="str">
        <f>IF(Calificaciones!AA61="","",Calificaciones!AA61)</f>
        <v/>
      </c>
      <c r="W54" s="99" t="str">
        <f>IF(Calificaciones!AB61="","",Calificaciones!AB61)</f>
        <v/>
      </c>
      <c r="X54" s="99" t="str">
        <f>IF(Calificaciones!AC61="","",Calificaciones!AC61)</f>
        <v/>
      </c>
      <c r="Y54" s="99" t="str">
        <f>IF(Calificaciones!AD61="","",Calificaciones!AD61)</f>
        <v/>
      </c>
      <c r="Z54" s="99" t="str">
        <f>IF(Calificaciones!AE61="","",Calificaciones!AE61)</f>
        <v/>
      </c>
      <c r="AA54" s="99">
        <f>IF(Calificaciones!H61="","",Calificaciones!H61)</f>
        <v>2.8999999999999999</v>
      </c>
      <c r="AB54" s="99">
        <f>IF(Calificaciones!N61="","",Calificaciones!N61)</f>
        <v>3.2999999999999998</v>
      </c>
      <c r="AC54" s="99">
        <f>IF(Calificaciones!T61="","",Calificaciones!T61)</f>
        <v>3.7000000000000002</v>
      </c>
      <c r="AD54" s="99">
        <f>IF(Calificaciones!Z61="","",Calificaciones!Z61)</f>
        <v>1</v>
      </c>
      <c r="AE54" s="99">
        <f>IF(Calificaciones!AF61="","",Calificaciones!AF61)</f>
        <v>1</v>
      </c>
      <c r="AF54" s="99" t="e">
        <f>IF(Calificaciones!#REF!="","",Calificaciones!#REF!)</f>
        <v>#REF!</v>
      </c>
      <c r="AG54" s="99" t="e">
        <f>IF(Calificaciones!#REF!="","",Calificaciones!#REF!)</f>
        <v>#REF!</v>
      </c>
      <c r="AH54" s="99" t="e">
        <f>IF(Calificaciones!#REF!="","",Calificaciones!#REF!)</f>
        <v>#REF!</v>
      </c>
      <c r="AI54" s="99" t="e">
        <f>IF(Calificaciones!#REF!="","",Calificaciones!#REF!)</f>
        <v>#REF!</v>
      </c>
      <c r="AJ54" s="99" t="e">
        <f>IF(Calificaciones!#REF!="","",Calificaciones!#REF!)</f>
        <v>#REF!</v>
      </c>
      <c r="AK54" s="99" t="e">
        <f>IF(Calificaciones!#REF!="","",Calificaciones!#REF!)</f>
        <v>#REF!</v>
      </c>
      <c r="AL54" s="99" t="e">
        <f>IF(Calificaciones!#REF!="","",Calificaciones!#REF!)</f>
        <v>#REF!</v>
      </c>
      <c r="AM54" s="99" t="e">
        <f>IF(Calificaciones!#REF!="","",Calificaciones!#REF!)</f>
        <v>#REF!</v>
      </c>
      <c r="AN54" s="99" t="e">
        <f>IF(Calificaciones!#REF!="","",Calificaciones!#REF!)</f>
        <v>#REF!</v>
      </c>
      <c r="AO54" s="99" t="e">
        <f>IF(Calificaciones!#REF!="","",Calificaciones!#REF!)</f>
        <v>#REF!</v>
      </c>
      <c r="AP54" s="99">
        <f>IF(Calificaciones!AM61="","",Calificaciones!AM61)</f>
        <v>3.1400000000000001</v>
      </c>
      <c r="AQ54" s="99">
        <f>IF(Calificaciones!AO61="","",Calificaciones!AO61)</f>
        <v>3.1400000000000001</v>
      </c>
      <c r="AR54" s="99" t="str">
        <f>IF(Calificaciones!AP61="","",Calificaciones!AP61)</f>
        <v>BASICO</v>
      </c>
      <c r="AS54" s="99" t="str">
        <f>IF(Calificaciones!AN61="","",Calificaciones!AN61)</f>
        <v/>
      </c>
      <c r="AT54">
        <f>IF(Calificaciones!AQ61="","",Calificaciones!AQ61)</f>
        <v>0</v>
      </c>
      <c r="AU54" t="e">
        <f>IF(#REF!="","",#REF!)</f>
        <v>#REF!</v>
      </c>
      <c r="AV54" t="e">
        <f>IF(#REF!="","",#REF!)</f>
        <v>#REF!</v>
      </c>
      <c r="AW54" t="e">
        <f>IF(#REF!="","",#REF!)</f>
        <v>#REF!</v>
      </c>
      <c r="AX54" t="e">
        <f>IF(#REF!="","",#REF!)</f>
        <v>#REF!</v>
      </c>
      <c r="AY54" t="e">
        <f>IF(#REF!="","",#REF!)</f>
        <v>#REF!</v>
      </c>
      <c r="AZ54" t="e">
        <f>IF(#REF!="","",#REF!)</f>
        <v>#REF!</v>
      </c>
      <c r="BA54" t="e">
        <f>IF(#REF!="","",#REF!)</f>
        <v>#REF!</v>
      </c>
      <c r="BB54" t="e">
        <f>IF(#REF!="","",#REF!)</f>
        <v>#REF!</v>
      </c>
      <c r="BC54" t="e">
        <f>IF(#REF!="","",#REF!)</f>
        <v>#REF!</v>
      </c>
      <c r="BD54" t="e">
        <f>IF(#REF!="","",#REF!)</f>
        <v>#REF!</v>
      </c>
    </row>
    <row r="55">
      <c r="A55" t="str">
        <f>IF(Lista!A55="","",Lista!A55)</f>
        <v>0001807550</v>
      </c>
      <c r="B55" s="99">
        <f>IF(Calificaciones!C62="","",Calificaciones!C62)</f>
        <v>3.7999999999999998</v>
      </c>
      <c r="C55" s="99" t="str">
        <f>IF(Calificaciones!D62="","",Calificaciones!D62)</f>
        <v/>
      </c>
      <c r="D55" s="99">
        <f>IF(Calificaciones!E62="","",Calificaciones!E62)</f>
        <v>3.7999999999999998</v>
      </c>
      <c r="E55" s="99">
        <f>IF(Calificaciones!F62="","",Calificaciones!F62)</f>
        <v>2.7000000000000002</v>
      </c>
      <c r="F55" s="99">
        <f>IF(Calificaciones!G62="","",Calificaciones!G62)</f>
        <v>1.3</v>
      </c>
      <c r="G55" s="99">
        <f>IF(Calificaciones!I62="","",Calificaciones!I62)</f>
        <v>3.6000000000000001</v>
      </c>
      <c r="H55" s="99">
        <f>IF(Calificaciones!J62="","",Calificaciones!J62)</f>
        <v>3.8999999999999999</v>
      </c>
      <c r="I55" s="99">
        <f>IF(Calificaciones!K62="","",Calificaciones!K62)</f>
        <v>1.8999999999999999</v>
      </c>
      <c r="J55" s="99" t="str">
        <f>IF(Calificaciones!L62="","",Calificaciones!L62)</f>
        <v/>
      </c>
      <c r="K55" s="99" t="str">
        <f>IF(Calificaciones!M62="","",Calificaciones!M62)</f>
        <v/>
      </c>
      <c r="L55" s="99">
        <f>IF(Calificaciones!O62="","",Calificaciones!O62)</f>
        <v>3.5</v>
      </c>
      <c r="M55" s="99">
        <f>IF(Calificaciones!P62="","",Calificaciones!P62)</f>
        <v>3.6000000000000001</v>
      </c>
      <c r="N55" s="99">
        <f>IF(Calificaciones!Q62="","",Calificaciones!Q62)</f>
        <v>3.2999999999999998</v>
      </c>
      <c r="O55" s="99">
        <f>IF(Calificaciones!R62="","",Calificaciones!R62)</f>
        <v>4.4000000000000004</v>
      </c>
      <c r="P55" s="99">
        <f>IF(Calificaciones!S62="","",Calificaciones!S62)</f>
        <v>2.5</v>
      </c>
      <c r="Q55" s="99" t="str">
        <f>IF(Calificaciones!U62="","",Calificaciones!U62)</f>
        <v/>
      </c>
      <c r="R55" s="99" t="str">
        <f>IF(Calificaciones!V62="","",Calificaciones!V62)</f>
        <v/>
      </c>
      <c r="S55" s="99" t="str">
        <f>IF(Calificaciones!W62="","",Calificaciones!W62)</f>
        <v/>
      </c>
      <c r="T55" s="99" t="str">
        <f>IF(Calificaciones!X62="","",Calificaciones!X62)</f>
        <v/>
      </c>
      <c r="U55" s="99" t="str">
        <f>IF(Calificaciones!Y62="","",Calificaciones!Y62)</f>
        <v/>
      </c>
      <c r="V55" s="99" t="str">
        <f>IF(Calificaciones!AA62="","",Calificaciones!AA62)</f>
        <v/>
      </c>
      <c r="W55" s="99" t="str">
        <f>IF(Calificaciones!AB62="","",Calificaciones!AB62)</f>
        <v/>
      </c>
      <c r="X55" s="99" t="str">
        <f>IF(Calificaciones!AC62="","",Calificaciones!AC62)</f>
        <v/>
      </c>
      <c r="Y55" s="99" t="str">
        <f>IF(Calificaciones!AD62="","",Calificaciones!AD62)</f>
        <v/>
      </c>
      <c r="Z55" s="99" t="str">
        <f>IF(Calificaciones!AE62="","",Calificaciones!AE62)</f>
        <v/>
      </c>
      <c r="AA55" s="99">
        <f>IF(Calificaciones!H62="","",Calificaciones!H62)</f>
        <v>2.8999999999999999</v>
      </c>
      <c r="AB55" s="99">
        <f>IF(Calificaciones!N62="","",Calificaciones!N62)</f>
        <v>3.1000000000000001</v>
      </c>
      <c r="AC55" s="99">
        <f>IF(Calificaciones!T62="","",Calificaciones!T62)</f>
        <v>3.5</v>
      </c>
      <c r="AD55" s="99">
        <f>IF(Calificaciones!Z62="","",Calificaciones!Z62)</f>
        <v>1</v>
      </c>
      <c r="AE55" s="99">
        <f>IF(Calificaciones!AF62="","",Calificaciones!AF62)</f>
        <v>1</v>
      </c>
      <c r="AF55" s="99" t="e">
        <f>IF(Calificaciones!#REF!="","",Calificaciones!#REF!)</f>
        <v>#REF!</v>
      </c>
      <c r="AG55" s="99" t="e">
        <f>IF(Calificaciones!#REF!="","",Calificaciones!#REF!)</f>
        <v>#REF!</v>
      </c>
      <c r="AH55" s="99" t="e">
        <f>IF(Calificaciones!#REF!="","",Calificaciones!#REF!)</f>
        <v>#REF!</v>
      </c>
      <c r="AI55" s="99" t="e">
        <f>IF(Calificaciones!#REF!="","",Calificaciones!#REF!)</f>
        <v>#REF!</v>
      </c>
      <c r="AJ55" s="99" t="e">
        <f>IF(Calificaciones!#REF!="","",Calificaciones!#REF!)</f>
        <v>#REF!</v>
      </c>
      <c r="AK55" s="99" t="e">
        <f>IF(Calificaciones!#REF!="","",Calificaciones!#REF!)</f>
        <v>#REF!</v>
      </c>
      <c r="AL55" s="99" t="e">
        <f>IF(Calificaciones!#REF!="","",Calificaciones!#REF!)</f>
        <v>#REF!</v>
      </c>
      <c r="AM55" s="99" t="e">
        <f>IF(Calificaciones!#REF!="","",Calificaciones!#REF!)</f>
        <v>#REF!</v>
      </c>
      <c r="AN55" s="99" t="e">
        <f>IF(Calificaciones!#REF!="","",Calificaciones!#REF!)</f>
        <v>#REF!</v>
      </c>
      <c r="AO55" s="99" t="e">
        <f>IF(Calificaciones!#REF!="","",Calificaciones!#REF!)</f>
        <v>#REF!</v>
      </c>
      <c r="AP55" s="99">
        <f>IF(Calificaciones!AM62="","",Calificaciones!AM62)</f>
        <v>3.0600000000000001</v>
      </c>
      <c r="AQ55" s="99">
        <f>IF(Calificaciones!AO62="","",Calificaciones!AO62)</f>
        <v>3.0600000000000001</v>
      </c>
      <c r="AR55" s="99" t="str">
        <f>IF(Calificaciones!AP62="","",Calificaciones!AP62)</f>
        <v>BASICO</v>
      </c>
      <c r="AS55" s="99" t="str">
        <f>IF(Calificaciones!AN62="","",Calificaciones!AN62)</f>
        <v/>
      </c>
      <c r="AT55">
        <f>IF(Calificaciones!AQ62="","",Calificaciones!AQ62)</f>
        <v>0</v>
      </c>
      <c r="AU55" t="e">
        <f>IF(#REF!="","",#REF!)</f>
        <v>#REF!</v>
      </c>
      <c r="AV55" t="e">
        <f>IF(#REF!="","",#REF!)</f>
        <v>#REF!</v>
      </c>
      <c r="AW55" t="e">
        <f>IF(#REF!="","",#REF!)</f>
        <v>#REF!</v>
      </c>
      <c r="AX55" t="e">
        <f>IF(#REF!="","",#REF!)</f>
        <v>#REF!</v>
      </c>
      <c r="AY55" t="e">
        <f>IF(#REF!="","",#REF!)</f>
        <v>#REF!</v>
      </c>
      <c r="AZ55" t="e">
        <f>IF(#REF!="","",#REF!)</f>
        <v>#REF!</v>
      </c>
      <c r="BA55" t="e">
        <f>IF(#REF!="","",#REF!)</f>
        <v>#REF!</v>
      </c>
      <c r="BB55" t="e">
        <f>IF(#REF!="","",#REF!)</f>
        <v>#REF!</v>
      </c>
      <c r="BC55" t="e">
        <f>IF(#REF!="","",#REF!)</f>
        <v>#REF!</v>
      </c>
      <c r="BD55" t="e">
        <f>IF(#REF!="","",#REF!)</f>
        <v>#REF!</v>
      </c>
    </row>
    <row r="56">
      <c r="A56" t="str">
        <f>IF(Lista!A56="","",Lista!A56)</f>
        <v>0001812974</v>
      </c>
      <c r="B56" s="99">
        <f>IF(Calificaciones!C63="","",Calificaciones!C63)</f>
        <v>3.8999999999999999</v>
      </c>
      <c r="C56" s="99" t="str">
        <f>IF(Calificaciones!D63="","",Calificaciones!D63)</f>
        <v/>
      </c>
      <c r="D56" s="99">
        <f>IF(Calificaciones!E63="","",Calificaciones!E63)</f>
        <v>3.8999999999999999</v>
      </c>
      <c r="E56" s="99">
        <f>IF(Calificaciones!F63="","",Calificaciones!F63)</f>
        <v>2.7000000000000002</v>
      </c>
      <c r="F56" s="99">
        <f>IF(Calificaciones!G63="","",Calificaciones!G63)</f>
        <v>1.3</v>
      </c>
      <c r="G56" s="99">
        <f>IF(Calificaciones!I63="","",Calificaciones!I63)</f>
        <v>3.1000000000000001</v>
      </c>
      <c r="H56" s="99">
        <f>IF(Calificaciones!J63="","",Calificaciones!J63)</f>
        <v>3.8999999999999999</v>
      </c>
      <c r="I56" s="99">
        <f>IF(Calificaciones!K63="","",Calificaciones!K63)</f>
        <v>1.8999999999999999</v>
      </c>
      <c r="J56" s="99" t="str">
        <f>IF(Calificaciones!L63="","",Calificaciones!L63)</f>
        <v/>
      </c>
      <c r="K56" s="99" t="str">
        <f>IF(Calificaciones!M63="","",Calificaciones!M63)</f>
        <v/>
      </c>
      <c r="L56" s="99">
        <f>IF(Calificaciones!O63="","",Calificaciones!O63)</f>
        <v>3.5</v>
      </c>
      <c r="M56" s="99">
        <f>IF(Calificaciones!P63="","",Calificaciones!P63)</f>
        <v>3.1000000000000001</v>
      </c>
      <c r="N56" s="99">
        <f>IF(Calificaciones!Q63="","",Calificaciones!Q63)</f>
        <v>3.8999999999999999</v>
      </c>
      <c r="O56" s="99">
        <f>IF(Calificaciones!R63="","",Calificaciones!R63)</f>
        <v>3.2999999999999998</v>
      </c>
      <c r="P56" s="99">
        <f>IF(Calificaciones!S63="","",Calificaciones!S63)</f>
        <v>4.5</v>
      </c>
      <c r="Q56" s="99" t="str">
        <f>IF(Calificaciones!U63="","",Calificaciones!U63)</f>
        <v/>
      </c>
      <c r="R56" s="99" t="str">
        <f>IF(Calificaciones!V63="","",Calificaciones!V63)</f>
        <v/>
      </c>
      <c r="S56" s="99" t="str">
        <f>IF(Calificaciones!W63="","",Calificaciones!W63)</f>
        <v/>
      </c>
      <c r="T56" s="99" t="str">
        <f>IF(Calificaciones!X63="","",Calificaciones!X63)</f>
        <v/>
      </c>
      <c r="U56" s="99" t="str">
        <f>IF(Calificaciones!Y63="","",Calificaciones!Y63)</f>
        <v/>
      </c>
      <c r="V56" s="99" t="str">
        <f>IF(Calificaciones!AA63="","",Calificaciones!AA63)</f>
        <v/>
      </c>
      <c r="W56" s="99" t="str">
        <f>IF(Calificaciones!AB63="","",Calificaciones!AB63)</f>
        <v/>
      </c>
      <c r="X56" s="99" t="str">
        <f>IF(Calificaciones!AC63="","",Calificaciones!AC63)</f>
        <v/>
      </c>
      <c r="Y56" s="99" t="str">
        <f>IF(Calificaciones!AD63="","",Calificaciones!AD63)</f>
        <v/>
      </c>
      <c r="Z56" s="99" t="str">
        <f>IF(Calificaciones!AE63="","",Calificaciones!AE63)</f>
        <v/>
      </c>
      <c r="AA56" s="99">
        <f>IF(Calificaciones!H63="","",Calificaciones!H63)</f>
        <v>3</v>
      </c>
      <c r="AB56" s="99">
        <f>IF(Calificaciones!N63="","",Calificaciones!N63)</f>
        <v>3</v>
      </c>
      <c r="AC56" s="99">
        <f>IF(Calificaciones!T63="","",Calificaciones!T63)</f>
        <v>3.7000000000000002</v>
      </c>
      <c r="AD56" s="99">
        <f>IF(Calificaciones!Z63="","",Calificaciones!Z63)</f>
        <v>1</v>
      </c>
      <c r="AE56" s="99">
        <f>IF(Calificaciones!AF63="","",Calificaciones!AF63)</f>
        <v>1</v>
      </c>
      <c r="AF56" s="99" t="e">
        <f>IF(Calificaciones!#REF!="","",Calificaciones!#REF!)</f>
        <v>#REF!</v>
      </c>
      <c r="AG56" s="99" t="e">
        <f>IF(Calificaciones!#REF!="","",Calificaciones!#REF!)</f>
        <v>#REF!</v>
      </c>
      <c r="AH56" s="99" t="e">
        <f>IF(Calificaciones!#REF!="","",Calificaciones!#REF!)</f>
        <v>#REF!</v>
      </c>
      <c r="AI56" s="99" t="e">
        <f>IF(Calificaciones!#REF!="","",Calificaciones!#REF!)</f>
        <v>#REF!</v>
      </c>
      <c r="AJ56" s="99" t="e">
        <f>IF(Calificaciones!#REF!="","",Calificaciones!#REF!)</f>
        <v>#REF!</v>
      </c>
      <c r="AK56" s="99" t="e">
        <f>IF(Calificaciones!#REF!="","",Calificaciones!#REF!)</f>
        <v>#REF!</v>
      </c>
      <c r="AL56" s="99" t="e">
        <f>IF(Calificaciones!#REF!="","",Calificaciones!#REF!)</f>
        <v>#REF!</v>
      </c>
      <c r="AM56" s="99" t="e">
        <f>IF(Calificaciones!#REF!="","",Calificaciones!#REF!)</f>
        <v>#REF!</v>
      </c>
      <c r="AN56" s="99" t="e">
        <f>IF(Calificaciones!#REF!="","",Calificaciones!#REF!)</f>
        <v>#REF!</v>
      </c>
      <c r="AO56" s="99" t="e">
        <f>IF(Calificaciones!#REF!="","",Calificaciones!#REF!)</f>
        <v>#REF!</v>
      </c>
      <c r="AP56" s="99">
        <f>IF(Calificaciones!AM63="","",Calificaciones!AM63)</f>
        <v>3.1400000000000001</v>
      </c>
      <c r="AQ56" s="99">
        <f>IF(Calificaciones!AO63="","",Calificaciones!AO63)</f>
        <v>3.1400000000000001</v>
      </c>
      <c r="AR56" s="99" t="str">
        <f>IF(Calificaciones!AP63="","",Calificaciones!AP63)</f>
        <v>BASICO</v>
      </c>
      <c r="AS56" s="99" t="str">
        <f>IF(Calificaciones!AN63="","",Calificaciones!AN63)</f>
        <v/>
      </c>
      <c r="AT56">
        <f>IF(Calificaciones!AQ63="","",Calificaciones!AQ63)</f>
        <v>0</v>
      </c>
      <c r="AU56" t="e">
        <f>IF(#REF!="","",#REF!)</f>
        <v>#REF!</v>
      </c>
      <c r="AV56" t="e">
        <f>IF(#REF!="","",#REF!)</f>
        <v>#REF!</v>
      </c>
      <c r="AW56" t="e">
        <f>IF(#REF!="","",#REF!)</f>
        <v>#REF!</v>
      </c>
      <c r="AX56" t="e">
        <f>IF(#REF!="","",#REF!)</f>
        <v>#REF!</v>
      </c>
      <c r="AY56" t="e">
        <f>IF(#REF!="","",#REF!)</f>
        <v>#REF!</v>
      </c>
      <c r="AZ56" t="e">
        <f>IF(#REF!="","",#REF!)</f>
        <v>#REF!</v>
      </c>
      <c r="BA56" t="e">
        <f>IF(#REF!="","",#REF!)</f>
        <v>#REF!</v>
      </c>
      <c r="BB56" t="e">
        <f>IF(#REF!="","",#REF!)</f>
        <v>#REF!</v>
      </c>
      <c r="BC56" t="e">
        <f>IF(#REF!="","",#REF!)</f>
        <v>#REF!</v>
      </c>
      <c r="BD56" t="e">
        <f>IF(#REF!="","",#REF!)</f>
        <v>#REF!</v>
      </c>
    </row>
    <row r="57">
      <c r="A57" t="str">
        <f>IF(Lista!A57="","",Lista!A57)</f>
        <v>0001805071</v>
      </c>
      <c r="B57" s="99">
        <f>IF(Calificaciones!C64="","",Calificaciones!C64)</f>
        <v>5</v>
      </c>
      <c r="C57" s="99" t="str">
        <f>IF(Calificaciones!D64="","",Calificaciones!D64)</f>
        <v/>
      </c>
      <c r="D57" s="99">
        <f>IF(Calificaciones!E64="","",Calificaciones!E64)</f>
        <v>4.5</v>
      </c>
      <c r="E57" s="99">
        <f>IF(Calificaciones!F64="","",Calificaciones!F64)</f>
        <v>2.7000000000000002</v>
      </c>
      <c r="F57" s="99">
        <f>IF(Calificaciones!G64="","",Calificaciones!G64)</f>
        <v>1.3</v>
      </c>
      <c r="G57" s="99">
        <f>IF(Calificaciones!I64="","",Calificaciones!I64)</f>
        <v>4.0999999999999996</v>
      </c>
      <c r="H57" s="99">
        <f>IF(Calificaciones!J64="","",Calificaciones!J64)</f>
        <v>4.5</v>
      </c>
      <c r="I57" s="99">
        <f>IF(Calificaciones!K64="","",Calificaciones!K64)</f>
        <v>1.8999999999999999</v>
      </c>
      <c r="J57" s="99" t="str">
        <f>IF(Calificaciones!L64="","",Calificaciones!L64)</f>
        <v/>
      </c>
      <c r="K57" s="99" t="str">
        <f>IF(Calificaciones!M64="","",Calificaciones!M64)</f>
        <v/>
      </c>
      <c r="L57" s="99">
        <f>IF(Calificaciones!O64="","",Calificaciones!O64)</f>
        <v>3.5</v>
      </c>
      <c r="M57" s="99">
        <f>IF(Calificaciones!P64="","",Calificaciones!P64)</f>
        <v>4.0999999999999996</v>
      </c>
      <c r="N57" s="99">
        <f>IF(Calificaciones!Q64="","",Calificaciones!Q64)</f>
        <v>4.5</v>
      </c>
      <c r="O57" s="99">
        <f>IF(Calificaciones!R64="","",Calificaciones!R64)</f>
        <v>4.5</v>
      </c>
      <c r="P57" s="99">
        <f>IF(Calificaciones!S64="","",Calificaciones!S64)</f>
        <v>4.4500000000000002</v>
      </c>
      <c r="Q57" s="99" t="str">
        <f>IF(Calificaciones!U64="","",Calificaciones!U64)</f>
        <v/>
      </c>
      <c r="R57" s="99" t="str">
        <f>IF(Calificaciones!V64="","",Calificaciones!V64)</f>
        <v/>
      </c>
      <c r="S57" s="99" t="str">
        <f>IF(Calificaciones!W64="","",Calificaciones!W64)</f>
        <v/>
      </c>
      <c r="T57" s="99" t="str">
        <f>IF(Calificaciones!X64="","",Calificaciones!X64)</f>
        <v/>
      </c>
      <c r="U57" s="99" t="str">
        <f>IF(Calificaciones!Y64="","",Calificaciones!Y64)</f>
        <v/>
      </c>
      <c r="V57" s="99" t="str">
        <f>IF(Calificaciones!AA64="","",Calificaciones!AA64)</f>
        <v/>
      </c>
      <c r="W57" s="99" t="str">
        <f>IF(Calificaciones!AB64="","",Calificaciones!AB64)</f>
        <v/>
      </c>
      <c r="X57" s="99" t="str">
        <f>IF(Calificaciones!AC64="","",Calificaciones!AC64)</f>
        <v/>
      </c>
      <c r="Y57" s="99" t="str">
        <f>IF(Calificaciones!AD64="","",Calificaciones!AD64)</f>
        <v/>
      </c>
      <c r="Z57" s="99" t="str">
        <f>IF(Calificaciones!AE64="","",Calificaciones!AE64)</f>
        <v/>
      </c>
      <c r="AA57" s="99">
        <f>IF(Calificaciones!H64="","",Calificaciones!H64)</f>
        <v>3.3999999999999999</v>
      </c>
      <c r="AB57" s="99">
        <f>IF(Calificaciones!N64="","",Calificaciones!N64)</f>
        <v>3.5</v>
      </c>
      <c r="AC57" s="99">
        <f>IF(Calificaciones!T64="","",Calificaciones!T64)</f>
        <v>4.2000000000000002</v>
      </c>
      <c r="AD57" s="99">
        <f>IF(Calificaciones!Z64="","",Calificaciones!Z64)</f>
        <v>1</v>
      </c>
      <c r="AE57" s="99">
        <f>IF(Calificaciones!AF64="","",Calificaciones!AF64)</f>
        <v>1</v>
      </c>
      <c r="AF57" s="99" t="e">
        <f>IF(Calificaciones!#REF!="","",Calificaciones!#REF!)</f>
        <v>#REF!</v>
      </c>
      <c r="AG57" s="99" t="e">
        <f>IF(Calificaciones!#REF!="","",Calificaciones!#REF!)</f>
        <v>#REF!</v>
      </c>
      <c r="AH57" s="99" t="e">
        <f>IF(Calificaciones!#REF!="","",Calificaciones!#REF!)</f>
        <v>#REF!</v>
      </c>
      <c r="AI57" s="99" t="e">
        <f>IF(Calificaciones!#REF!="","",Calificaciones!#REF!)</f>
        <v>#REF!</v>
      </c>
      <c r="AJ57" s="99" t="e">
        <f>IF(Calificaciones!#REF!="","",Calificaciones!#REF!)</f>
        <v>#REF!</v>
      </c>
      <c r="AK57" s="99" t="e">
        <f>IF(Calificaciones!#REF!="","",Calificaciones!#REF!)</f>
        <v>#REF!</v>
      </c>
      <c r="AL57" s="99" t="e">
        <f>IF(Calificaciones!#REF!="","",Calificaciones!#REF!)</f>
        <v>#REF!</v>
      </c>
      <c r="AM57" s="99" t="e">
        <f>IF(Calificaciones!#REF!="","",Calificaciones!#REF!)</f>
        <v>#REF!</v>
      </c>
      <c r="AN57" s="99" t="e">
        <f>IF(Calificaciones!#REF!="","",Calificaciones!#REF!)</f>
        <v>#REF!</v>
      </c>
      <c r="AO57" s="99" t="e">
        <f>IF(Calificaciones!#REF!="","",Calificaciones!#REF!)</f>
        <v>#REF!</v>
      </c>
      <c r="AP57" s="99">
        <f>IF(Calificaciones!AM64="","",Calificaciones!AM64)</f>
        <v>3.5800000000000001</v>
      </c>
      <c r="AQ57" s="99">
        <f>IF(Calificaciones!AO64="","",Calificaciones!AO64)</f>
        <v>3.5800000000000001</v>
      </c>
      <c r="AR57" s="99" t="str">
        <f>IF(Calificaciones!AP64="","",Calificaciones!AP64)</f>
        <v>BASICO</v>
      </c>
      <c r="AS57" s="99" t="str">
        <f>IF(Calificaciones!AN64="","",Calificaciones!AN64)</f>
        <v/>
      </c>
      <c r="AT57">
        <f>IF(Calificaciones!AQ64="","",Calificaciones!AQ64)</f>
        <v>0</v>
      </c>
      <c r="AU57" t="e">
        <f>IF(#REF!="","",#REF!)</f>
        <v>#REF!</v>
      </c>
      <c r="AV57" t="e">
        <f>IF(#REF!="","",#REF!)</f>
        <v>#REF!</v>
      </c>
      <c r="AW57" t="e">
        <f>IF(#REF!="","",#REF!)</f>
        <v>#REF!</v>
      </c>
      <c r="AX57" t="e">
        <f>IF(#REF!="","",#REF!)</f>
        <v>#REF!</v>
      </c>
      <c r="AY57" t="e">
        <f>IF(#REF!="","",#REF!)</f>
        <v>#REF!</v>
      </c>
      <c r="AZ57" t="e">
        <f>IF(#REF!="","",#REF!)</f>
        <v>#REF!</v>
      </c>
      <c r="BA57" t="e">
        <f>IF(#REF!="","",#REF!)</f>
        <v>#REF!</v>
      </c>
      <c r="BB57" t="e">
        <f>IF(#REF!="","",#REF!)</f>
        <v>#REF!</v>
      </c>
      <c r="BC57" t="e">
        <f>IF(#REF!="","",#REF!)</f>
        <v>#REF!</v>
      </c>
      <c r="BD57" t="e">
        <f>IF(#REF!="","",#REF!)</f>
        <v>#REF!</v>
      </c>
    </row>
    <row r="58">
      <c r="A58" t="str">
        <f>IF(Lista!A58="","",Lista!A58)</f>
        <v>0001813713</v>
      </c>
      <c r="B58" s="99">
        <f>IF(Calificaciones!C65="","",Calificaciones!C65)</f>
        <v>3.2000000000000002</v>
      </c>
      <c r="C58" s="99" t="str">
        <f>IF(Calificaciones!D65="","",Calificaciones!D65)</f>
        <v/>
      </c>
      <c r="D58" s="99">
        <f>IF(Calificaciones!E65="","",Calificaciones!E65)</f>
        <v>3.2000000000000002</v>
      </c>
      <c r="E58" s="99">
        <f>IF(Calificaciones!F65="","",Calificaciones!F65)</f>
        <v>2.7999999999999998</v>
      </c>
      <c r="F58" s="99">
        <f>IF(Calificaciones!G65="","",Calificaciones!G65)</f>
        <v>1.3</v>
      </c>
      <c r="G58" s="99">
        <f>IF(Calificaciones!I65="","",Calificaciones!I65)</f>
        <v>4.5</v>
      </c>
      <c r="H58" s="99">
        <f>IF(Calificaciones!J65="","",Calificaciones!J65)</f>
        <v>2.5</v>
      </c>
      <c r="I58" s="99">
        <f>IF(Calificaciones!K65="","",Calificaciones!K65)</f>
        <v>1.8999999999999999</v>
      </c>
      <c r="J58" s="99" t="str">
        <f>IF(Calificaciones!L65="","",Calificaciones!L65)</f>
        <v/>
      </c>
      <c r="K58" s="99" t="str">
        <f>IF(Calificaciones!M65="","",Calificaciones!M65)</f>
        <v/>
      </c>
      <c r="L58" s="99">
        <f>IF(Calificaciones!O65="","",Calificaciones!O65)</f>
        <v>3.5</v>
      </c>
      <c r="M58" s="99">
        <f>IF(Calificaciones!P65="","",Calificaciones!P65)</f>
        <v>4.5</v>
      </c>
      <c r="N58" s="99">
        <f>IF(Calificaciones!Q65="","",Calificaciones!Q65)</f>
        <v>2.5</v>
      </c>
      <c r="O58" s="99">
        <f>IF(Calificaciones!R65="","",Calificaciones!R65)</f>
        <v>2.7000000000000002</v>
      </c>
      <c r="P58" s="99">
        <f>IF(Calificaciones!S65="","",Calificaciones!S65)</f>
        <v>2.7999999999999998</v>
      </c>
      <c r="Q58" s="99" t="str">
        <f>IF(Calificaciones!U65="","",Calificaciones!U65)</f>
        <v/>
      </c>
      <c r="R58" s="99" t="str">
        <f>IF(Calificaciones!V65="","",Calificaciones!V65)</f>
        <v/>
      </c>
      <c r="S58" s="99" t="str">
        <f>IF(Calificaciones!W65="","",Calificaciones!W65)</f>
        <v/>
      </c>
      <c r="T58" s="99" t="str">
        <f>IF(Calificaciones!X65="","",Calificaciones!X65)</f>
        <v/>
      </c>
      <c r="U58" s="99" t="str">
        <f>IF(Calificaciones!Y65="","",Calificaciones!Y65)</f>
        <v/>
      </c>
      <c r="V58" s="99" t="str">
        <f>IF(Calificaciones!AA65="","",Calificaciones!AA65)</f>
        <v/>
      </c>
      <c r="W58" s="99" t="str">
        <f>IF(Calificaciones!AB65="","",Calificaciones!AB65)</f>
        <v/>
      </c>
      <c r="X58" s="99" t="str">
        <f>IF(Calificaciones!AC65="","",Calificaciones!AC65)</f>
        <v/>
      </c>
      <c r="Y58" s="99" t="str">
        <f>IF(Calificaciones!AD65="","",Calificaciones!AD65)</f>
        <v/>
      </c>
      <c r="Z58" s="99" t="str">
        <f>IF(Calificaciones!AE65="","",Calificaciones!AE65)</f>
        <v/>
      </c>
      <c r="AA58" s="99">
        <f>IF(Calificaciones!H65="","",Calificaciones!H65)</f>
        <v>2.6000000000000001</v>
      </c>
      <c r="AB58" s="99">
        <f>IF(Calificaciones!N65="","",Calificaciones!N65)</f>
        <v>3</v>
      </c>
      <c r="AC58" s="99">
        <f>IF(Calificaciones!T65="","",Calificaciones!T65)</f>
        <v>3.2000000000000002</v>
      </c>
      <c r="AD58" s="99">
        <f>IF(Calificaciones!Z65="","",Calificaciones!Z65)</f>
        <v>1</v>
      </c>
      <c r="AE58" s="99">
        <f>IF(Calificaciones!AF65="","",Calificaciones!AF65)</f>
        <v>1</v>
      </c>
      <c r="AF58" s="99" t="e">
        <f>IF(Calificaciones!#REF!="","",Calificaciones!#REF!)</f>
        <v>#REF!</v>
      </c>
      <c r="AG58" s="99" t="e">
        <f>IF(Calificaciones!#REF!="","",Calificaciones!#REF!)</f>
        <v>#REF!</v>
      </c>
      <c r="AH58" s="99" t="e">
        <f>IF(Calificaciones!#REF!="","",Calificaciones!#REF!)</f>
        <v>#REF!</v>
      </c>
      <c r="AI58" s="99" t="e">
        <f>IF(Calificaciones!#REF!="","",Calificaciones!#REF!)</f>
        <v>#REF!</v>
      </c>
      <c r="AJ58" s="99" t="e">
        <f>IF(Calificaciones!#REF!="","",Calificaciones!#REF!)</f>
        <v>#REF!</v>
      </c>
      <c r="AK58" s="99" t="e">
        <f>IF(Calificaciones!#REF!="","",Calificaciones!#REF!)</f>
        <v>#REF!</v>
      </c>
      <c r="AL58" s="99" t="e">
        <f>IF(Calificaciones!#REF!="","",Calificaciones!#REF!)</f>
        <v>#REF!</v>
      </c>
      <c r="AM58" s="99" t="e">
        <f>IF(Calificaciones!#REF!="","",Calificaciones!#REF!)</f>
        <v>#REF!</v>
      </c>
      <c r="AN58" s="99" t="e">
        <f>IF(Calificaciones!#REF!="","",Calificaciones!#REF!)</f>
        <v>#REF!</v>
      </c>
      <c r="AO58" s="99" t="e">
        <f>IF(Calificaciones!#REF!="","",Calificaciones!#REF!)</f>
        <v>#REF!</v>
      </c>
      <c r="AP58" s="99">
        <f>IF(Calificaciones!AM65="","",Calificaciones!AM65)</f>
        <v>2.7999999999999998</v>
      </c>
      <c r="AQ58" s="99">
        <f>IF(Calificaciones!AO65="","",Calificaciones!AO65)</f>
        <v>2.7999999999999998</v>
      </c>
      <c r="AR58" s="99" t="str">
        <f>IF(Calificaciones!AP65="","",Calificaciones!AP65)</f>
        <v>BAJO</v>
      </c>
      <c r="AS58" s="99" t="str">
        <f>IF(Calificaciones!AN65="","",Calificaciones!AN65)</f>
        <v/>
      </c>
      <c r="AT58">
        <f>IF(Calificaciones!AQ65="","",Calificaciones!AQ65)</f>
        <v>0</v>
      </c>
      <c r="AU58" t="e">
        <f>IF(#REF!="","",#REF!)</f>
        <v>#REF!</v>
      </c>
      <c r="AV58" t="e">
        <f>IF(#REF!="","",#REF!)</f>
        <v>#REF!</v>
      </c>
      <c r="AW58" t="e">
        <f>IF(#REF!="","",#REF!)</f>
        <v>#REF!</v>
      </c>
      <c r="AX58" t="e">
        <f>IF(#REF!="","",#REF!)</f>
        <v>#REF!</v>
      </c>
      <c r="AY58" t="e">
        <f>IF(#REF!="","",#REF!)</f>
        <v>#REF!</v>
      </c>
      <c r="AZ58" t="e">
        <f>IF(#REF!="","",#REF!)</f>
        <v>#REF!</v>
      </c>
      <c r="BA58" t="e">
        <f>IF(#REF!="","",#REF!)</f>
        <v>#REF!</v>
      </c>
      <c r="BB58" t="e">
        <f>IF(#REF!="","",#REF!)</f>
        <v>#REF!</v>
      </c>
      <c r="BC58" t="e">
        <f>IF(#REF!="","",#REF!)</f>
        <v>#REF!</v>
      </c>
      <c r="BD58" t="e">
        <f>IF(#REF!="","",#REF!)</f>
        <v>#REF!</v>
      </c>
    </row>
    <row r="59">
      <c r="A59" t="str">
        <f>IF(Lista!A59="","",Lista!A59)</f>
        <v>0001813575</v>
      </c>
      <c r="B59" s="99">
        <f>IF(Calificaciones!C66="","",Calificaciones!C66)</f>
        <v>3.7000000000000002</v>
      </c>
      <c r="C59" s="99" t="str">
        <f>IF(Calificaciones!D66="","",Calificaciones!D66)</f>
        <v/>
      </c>
      <c r="D59" s="99">
        <f>IF(Calificaciones!E66="","",Calificaciones!E66)</f>
        <v>3.7000000000000002</v>
      </c>
      <c r="E59" s="99">
        <f>IF(Calificaciones!F66="","",Calificaciones!F66)</f>
        <v>2.7999999999999998</v>
      </c>
      <c r="F59" s="99">
        <f>IF(Calificaciones!G66="","",Calificaciones!G66)</f>
        <v>1.3</v>
      </c>
      <c r="G59" s="99">
        <f>IF(Calificaciones!I66="","",Calificaciones!I66)</f>
        <v>3.6000000000000001</v>
      </c>
      <c r="H59" s="99">
        <f>IF(Calificaciones!J66="","",Calificaciones!J66)</f>
        <v>2.5</v>
      </c>
      <c r="I59" s="99">
        <f>IF(Calificaciones!K66="","",Calificaciones!K66)</f>
        <v>1.8999999999999999</v>
      </c>
      <c r="J59" s="99" t="str">
        <f>IF(Calificaciones!L66="","",Calificaciones!L66)</f>
        <v/>
      </c>
      <c r="K59" s="99" t="str">
        <f>IF(Calificaciones!M66="","",Calificaciones!M66)</f>
        <v/>
      </c>
      <c r="L59" s="99">
        <f>IF(Calificaciones!O66="","",Calificaciones!O66)</f>
        <v>3.5</v>
      </c>
      <c r="M59" s="99">
        <f>IF(Calificaciones!P66="","",Calificaciones!P66)</f>
        <v>3.6000000000000001</v>
      </c>
      <c r="N59" s="99">
        <f>IF(Calificaciones!Q66="","",Calificaciones!Q66)</f>
        <v>2.5</v>
      </c>
      <c r="O59" s="99">
        <f>IF(Calificaciones!R66="","",Calificaciones!R66)</f>
        <v>2.7000000000000002</v>
      </c>
      <c r="P59" s="99">
        <f>IF(Calificaciones!S66="","",Calificaciones!S66)</f>
        <v>3.5</v>
      </c>
      <c r="Q59" s="99" t="str">
        <f>IF(Calificaciones!U66="","",Calificaciones!U66)</f>
        <v/>
      </c>
      <c r="R59" s="99" t="str">
        <f>IF(Calificaciones!V66="","",Calificaciones!V66)</f>
        <v/>
      </c>
      <c r="S59" s="99" t="str">
        <f>IF(Calificaciones!W66="","",Calificaciones!W66)</f>
        <v/>
      </c>
      <c r="T59" s="99" t="str">
        <f>IF(Calificaciones!X66="","",Calificaciones!X66)</f>
        <v/>
      </c>
      <c r="U59" s="99" t="str">
        <f>IF(Calificaciones!Y66="","",Calificaciones!Y66)</f>
        <v/>
      </c>
      <c r="V59" s="99" t="str">
        <f>IF(Calificaciones!AA66="","",Calificaciones!AA66)</f>
        <v/>
      </c>
      <c r="W59" s="99" t="str">
        <f>IF(Calificaciones!AB66="","",Calificaciones!AB66)</f>
        <v/>
      </c>
      <c r="X59" s="99" t="str">
        <f>IF(Calificaciones!AC66="","",Calificaciones!AC66)</f>
        <v/>
      </c>
      <c r="Y59" s="99" t="str">
        <f>IF(Calificaciones!AD66="","",Calificaciones!AD66)</f>
        <v/>
      </c>
      <c r="Z59" s="99" t="str">
        <f>IF(Calificaciones!AE66="","",Calificaciones!AE66)</f>
        <v/>
      </c>
      <c r="AA59" s="99">
        <f>IF(Calificaciones!H66="","",Calificaciones!H66)</f>
        <v>2.8999999999999999</v>
      </c>
      <c r="AB59" s="99">
        <f>IF(Calificaciones!N66="","",Calificaciones!N66)</f>
        <v>2.7000000000000002</v>
      </c>
      <c r="AC59" s="99">
        <f>IF(Calificaciones!T66="","",Calificaciones!T66)</f>
        <v>3.2000000000000002</v>
      </c>
      <c r="AD59" s="99">
        <f>IF(Calificaciones!Z66="","",Calificaciones!Z66)</f>
        <v>1</v>
      </c>
      <c r="AE59" s="99">
        <f>IF(Calificaciones!AF66="","",Calificaciones!AF66)</f>
        <v>1</v>
      </c>
      <c r="AF59" s="99" t="e">
        <f>IF(Calificaciones!#REF!="","",Calificaciones!#REF!)</f>
        <v>#REF!</v>
      </c>
      <c r="AG59" s="99" t="e">
        <f>IF(Calificaciones!#REF!="","",Calificaciones!#REF!)</f>
        <v>#REF!</v>
      </c>
      <c r="AH59" s="99" t="e">
        <f>IF(Calificaciones!#REF!="","",Calificaciones!#REF!)</f>
        <v>#REF!</v>
      </c>
      <c r="AI59" s="99" t="e">
        <f>IF(Calificaciones!#REF!="","",Calificaciones!#REF!)</f>
        <v>#REF!</v>
      </c>
      <c r="AJ59" s="99" t="e">
        <f>IF(Calificaciones!#REF!="","",Calificaciones!#REF!)</f>
        <v>#REF!</v>
      </c>
      <c r="AK59" s="99" t="e">
        <f>IF(Calificaciones!#REF!="","",Calificaciones!#REF!)</f>
        <v>#REF!</v>
      </c>
      <c r="AL59" s="99" t="e">
        <f>IF(Calificaciones!#REF!="","",Calificaciones!#REF!)</f>
        <v>#REF!</v>
      </c>
      <c r="AM59" s="99" t="e">
        <f>IF(Calificaciones!#REF!="","",Calificaciones!#REF!)</f>
        <v>#REF!</v>
      </c>
      <c r="AN59" s="99" t="e">
        <f>IF(Calificaciones!#REF!="","",Calificaciones!#REF!)</f>
        <v>#REF!</v>
      </c>
      <c r="AO59" s="99" t="e">
        <f>IF(Calificaciones!#REF!="","",Calificaciones!#REF!)</f>
        <v>#REF!</v>
      </c>
      <c r="AP59" s="99">
        <f>IF(Calificaciones!AM66="","",Calificaciones!AM66)</f>
        <v>2.9199999999999999</v>
      </c>
      <c r="AQ59" s="99">
        <f>IF(Calificaciones!AO66="","",Calificaciones!AO66)</f>
        <v>2.9199999999999999</v>
      </c>
      <c r="AR59" s="99" t="str">
        <f>IF(Calificaciones!AP66="","",Calificaciones!AP66)</f>
        <v>BAJO</v>
      </c>
      <c r="AS59" s="99" t="str">
        <f>IF(Calificaciones!AN66="","",Calificaciones!AN66)</f>
        <v/>
      </c>
      <c r="AT59">
        <f>IF(Calificaciones!AQ66="","",Calificaciones!AQ66)</f>
        <v>0</v>
      </c>
      <c r="AU59" t="e">
        <f>IF(#REF!="","",#REF!)</f>
        <v>#REF!</v>
      </c>
      <c r="AV59" t="e">
        <f>IF(#REF!="","",#REF!)</f>
        <v>#REF!</v>
      </c>
      <c r="AW59" t="e">
        <f>IF(#REF!="","",#REF!)</f>
        <v>#REF!</v>
      </c>
      <c r="AX59" t="e">
        <f>IF(#REF!="","",#REF!)</f>
        <v>#REF!</v>
      </c>
      <c r="AY59" t="e">
        <f>IF(#REF!="","",#REF!)</f>
        <v>#REF!</v>
      </c>
      <c r="AZ59" t="e">
        <f>IF(#REF!="","",#REF!)</f>
        <v>#REF!</v>
      </c>
      <c r="BA59" t="e">
        <f>IF(#REF!="","",#REF!)</f>
        <v>#REF!</v>
      </c>
      <c r="BB59" t="e">
        <f>IF(#REF!="","",#REF!)</f>
        <v>#REF!</v>
      </c>
      <c r="BC59" t="e">
        <f>IF(#REF!="","",#REF!)</f>
        <v>#REF!</v>
      </c>
      <c r="BD59" t="e">
        <f>IF(#REF!="","",#REF!)</f>
        <v>#REF!</v>
      </c>
    </row>
    <row r="60">
      <c r="A60" t="str">
        <f>IF(Lista!A60="","",Lista!A60)</f>
        <v/>
      </c>
      <c r="B60" s="99" t="str">
        <f>IF(Calificaciones!C67="","",Calificaciones!C67)</f>
        <v/>
      </c>
      <c r="C60" s="99" t="str">
        <f>IF(Calificaciones!D67="","",Calificaciones!D67)</f>
        <v/>
      </c>
      <c r="D60" s="99" t="str">
        <f>IF(Calificaciones!E67="","",Calificaciones!E67)</f>
        <v/>
      </c>
      <c r="E60" s="99" t="str">
        <f>IF(Calificaciones!F67="","",Calificaciones!F67)</f>
        <v/>
      </c>
      <c r="F60" s="99" t="str">
        <f>IF(Calificaciones!G67="","",Calificaciones!G67)</f>
        <v/>
      </c>
      <c r="G60" s="99" t="str">
        <f>IF(Calificaciones!I67="","",Calificaciones!I67)</f>
        <v/>
      </c>
      <c r="H60" s="99" t="str">
        <f>IF(Calificaciones!J67="","",Calificaciones!J67)</f>
        <v/>
      </c>
      <c r="I60" s="99" t="str">
        <f>IF(Calificaciones!K67="","",Calificaciones!K67)</f>
        <v/>
      </c>
      <c r="J60" s="99" t="str">
        <f>IF(Calificaciones!L67="","",Calificaciones!L67)</f>
        <v/>
      </c>
      <c r="K60" s="99" t="str">
        <f>IF(Calificaciones!M67="","",Calificaciones!M67)</f>
        <v/>
      </c>
      <c r="L60" s="99" t="str">
        <f>IF(Calificaciones!O67="","",Calificaciones!O67)</f>
        <v/>
      </c>
      <c r="M60" s="99" t="str">
        <f>IF(Calificaciones!P67="","",Calificaciones!P67)</f>
        <v/>
      </c>
      <c r="N60" s="99" t="str">
        <f>IF(Calificaciones!Q67="","",Calificaciones!Q67)</f>
        <v/>
      </c>
      <c r="O60" s="99" t="str">
        <f>IF(Calificaciones!R67="","",Calificaciones!R67)</f>
        <v/>
      </c>
      <c r="P60" s="99" t="str">
        <f>IF(Calificaciones!S67="","",Calificaciones!S67)</f>
        <v/>
      </c>
      <c r="Q60" s="99" t="str">
        <f>IF(Calificaciones!U67="","",Calificaciones!U67)</f>
        <v/>
      </c>
      <c r="R60" s="99" t="str">
        <f>IF(Calificaciones!V67="","",Calificaciones!V67)</f>
        <v/>
      </c>
      <c r="S60" s="99" t="str">
        <f>IF(Calificaciones!W67="","",Calificaciones!W67)</f>
        <v/>
      </c>
      <c r="T60" s="99" t="str">
        <f>IF(Calificaciones!X67="","",Calificaciones!X67)</f>
        <v/>
      </c>
      <c r="U60" s="99" t="str">
        <f>IF(Calificaciones!Y67="","",Calificaciones!Y67)</f>
        <v/>
      </c>
      <c r="V60" s="99" t="str">
        <f>IF(Calificaciones!AA67="","",Calificaciones!AA67)</f>
        <v/>
      </c>
      <c r="W60" s="99" t="str">
        <f>IF(Calificaciones!AB67="","",Calificaciones!AB67)</f>
        <v/>
      </c>
      <c r="X60" s="99" t="str">
        <f>IF(Calificaciones!AC67="","",Calificaciones!AC67)</f>
        <v/>
      </c>
      <c r="Y60" s="99" t="str">
        <f>IF(Calificaciones!AD67="","",Calificaciones!AD67)</f>
        <v/>
      </c>
      <c r="Z60" s="99" t="str">
        <f>IF(Calificaciones!AE67="","",Calificaciones!AE67)</f>
        <v/>
      </c>
      <c r="AA60" s="99" t="str">
        <f>IF(Calificaciones!H67="","",Calificaciones!H67)</f>
        <v/>
      </c>
      <c r="AB60" s="99" t="str">
        <f>IF(Calificaciones!N67="","",Calificaciones!N67)</f>
        <v/>
      </c>
      <c r="AC60" s="99" t="str">
        <f>IF(Calificaciones!T67="","",Calificaciones!T67)</f>
        <v/>
      </c>
      <c r="AD60" s="99" t="str">
        <f>IF(Calificaciones!Z67="","",Calificaciones!Z67)</f>
        <v/>
      </c>
      <c r="AE60" s="99" t="str">
        <f>IF(Calificaciones!AF67="","",Calificaciones!AF67)</f>
        <v/>
      </c>
      <c r="AF60" s="99" t="e">
        <f>IF(Calificaciones!#REF!="","",Calificaciones!#REF!)</f>
        <v>#REF!</v>
      </c>
      <c r="AG60" s="99" t="e">
        <f>IF(Calificaciones!#REF!="","",Calificaciones!#REF!)</f>
        <v>#REF!</v>
      </c>
      <c r="AH60" s="99" t="e">
        <f>IF(Calificaciones!#REF!="","",Calificaciones!#REF!)</f>
        <v>#REF!</v>
      </c>
      <c r="AI60" s="99" t="e">
        <f>IF(Calificaciones!#REF!="","",Calificaciones!#REF!)</f>
        <v>#REF!</v>
      </c>
      <c r="AJ60" s="99" t="e">
        <f>IF(Calificaciones!#REF!="","",Calificaciones!#REF!)</f>
        <v>#REF!</v>
      </c>
      <c r="AK60" s="99" t="e">
        <f>IF(Calificaciones!#REF!="","",Calificaciones!#REF!)</f>
        <v>#REF!</v>
      </c>
      <c r="AL60" s="99" t="e">
        <f>IF(Calificaciones!#REF!="","",Calificaciones!#REF!)</f>
        <v>#REF!</v>
      </c>
      <c r="AM60" s="99" t="e">
        <f>IF(Calificaciones!#REF!="","",Calificaciones!#REF!)</f>
        <v>#REF!</v>
      </c>
      <c r="AN60" s="99" t="e">
        <f>IF(Calificaciones!#REF!="","",Calificaciones!#REF!)</f>
        <v>#REF!</v>
      </c>
      <c r="AO60" s="99" t="e">
        <f>IF(Calificaciones!#REF!="","",Calificaciones!#REF!)</f>
        <v>#REF!</v>
      </c>
      <c r="AP60" s="99" t="str">
        <f>IF(Calificaciones!AM67="","",Calificaciones!AM67)</f>
        <v/>
      </c>
      <c r="AQ60" s="99" t="str">
        <f>IF(Calificaciones!AO67="","",Calificaciones!AO67)</f>
        <v/>
      </c>
      <c r="AR60" s="99" t="str">
        <f>IF(Calificaciones!AP67="","",Calificaciones!AP67)</f>
        <v/>
      </c>
      <c r="AS60" s="99" t="str">
        <f>IF(Calificaciones!AN67="","",Calificaciones!AN67)</f>
        <v/>
      </c>
      <c r="AT60">
        <f>IF(Calificaciones!AQ67="","",Calificaciones!AQ67)</f>
        <v>0</v>
      </c>
      <c r="AU60" t="e">
        <f>IF(#REF!="","",#REF!)</f>
        <v>#REF!</v>
      </c>
      <c r="AV60" t="e">
        <f>IF(#REF!="","",#REF!)</f>
        <v>#REF!</v>
      </c>
      <c r="AW60" t="e">
        <f>IF(#REF!="","",#REF!)</f>
        <v>#REF!</v>
      </c>
      <c r="AX60" t="e">
        <f>IF(#REF!="","",#REF!)</f>
        <v>#REF!</v>
      </c>
      <c r="AY60" t="e">
        <f>IF(#REF!="","",#REF!)</f>
        <v>#REF!</v>
      </c>
      <c r="AZ60" t="e">
        <f>IF(#REF!="","",#REF!)</f>
        <v>#REF!</v>
      </c>
      <c r="BA60" t="e">
        <f>IF(#REF!="","",#REF!)</f>
        <v>#REF!</v>
      </c>
      <c r="BB60" t="e">
        <f>IF(#REF!="","",#REF!)</f>
        <v>#REF!</v>
      </c>
      <c r="BC60" t="e">
        <f>IF(#REF!="","",#REF!)</f>
        <v>#REF!</v>
      </c>
      <c r="BD60" t="e">
        <f>IF(#REF!="","",#REF!)</f>
        <v>#REF!</v>
      </c>
    </row>
    <row r="61">
      <c r="A61" t="str">
        <f>IF(Lista!A61="","",Lista!A61)</f>
        <v/>
      </c>
      <c r="B61" s="99" t="str">
        <f>IF(Calificaciones!C68="","",Calificaciones!C68)</f>
        <v/>
      </c>
      <c r="C61" s="99" t="str">
        <f>IF(Calificaciones!D68="","",Calificaciones!D68)</f>
        <v/>
      </c>
      <c r="D61" s="99" t="str">
        <f>IF(Calificaciones!E68="","",Calificaciones!E68)</f>
        <v/>
      </c>
      <c r="E61" s="99" t="str">
        <f>IF(Calificaciones!F68="","",Calificaciones!F68)</f>
        <v/>
      </c>
      <c r="F61" s="99" t="str">
        <f>IF(Calificaciones!G68="","",Calificaciones!G68)</f>
        <v/>
      </c>
      <c r="G61" s="99" t="str">
        <f>IF(Calificaciones!I68="","",Calificaciones!I68)</f>
        <v/>
      </c>
      <c r="H61" s="99" t="str">
        <f>IF(Calificaciones!J68="","",Calificaciones!J68)</f>
        <v/>
      </c>
      <c r="I61" s="99" t="str">
        <f>IF(Calificaciones!K68="","",Calificaciones!K68)</f>
        <v/>
      </c>
      <c r="J61" s="99" t="str">
        <f>IF(Calificaciones!L68="","",Calificaciones!L68)</f>
        <v/>
      </c>
      <c r="K61" s="99" t="str">
        <f>IF(Calificaciones!M68="","",Calificaciones!M68)</f>
        <v/>
      </c>
      <c r="L61" s="99" t="str">
        <f>IF(Calificaciones!O68="","",Calificaciones!O68)</f>
        <v/>
      </c>
      <c r="M61" s="99" t="str">
        <f>IF(Calificaciones!P68="","",Calificaciones!P68)</f>
        <v/>
      </c>
      <c r="N61" s="99" t="str">
        <f>IF(Calificaciones!Q68="","",Calificaciones!Q68)</f>
        <v/>
      </c>
      <c r="O61" s="99" t="str">
        <f>IF(Calificaciones!R68="","",Calificaciones!R68)</f>
        <v/>
      </c>
      <c r="P61" s="99" t="str">
        <f>IF(Calificaciones!S68="","",Calificaciones!S68)</f>
        <v/>
      </c>
      <c r="Q61" s="99" t="str">
        <f>IF(Calificaciones!U68="","",Calificaciones!U68)</f>
        <v/>
      </c>
      <c r="R61" s="99" t="str">
        <f>IF(Calificaciones!V68="","",Calificaciones!V68)</f>
        <v/>
      </c>
      <c r="S61" s="99" t="str">
        <f>IF(Calificaciones!W68="","",Calificaciones!W68)</f>
        <v/>
      </c>
      <c r="T61" s="99" t="str">
        <f>IF(Calificaciones!X68="","",Calificaciones!X68)</f>
        <v/>
      </c>
      <c r="U61" s="99" t="str">
        <f>IF(Calificaciones!Y68="","",Calificaciones!Y68)</f>
        <v/>
      </c>
      <c r="V61" s="99" t="str">
        <f>IF(Calificaciones!AA68="","",Calificaciones!AA68)</f>
        <v/>
      </c>
      <c r="W61" s="99" t="str">
        <f>IF(Calificaciones!AB68="","",Calificaciones!AB68)</f>
        <v/>
      </c>
      <c r="X61" s="99" t="str">
        <f>IF(Calificaciones!AC68="","",Calificaciones!AC68)</f>
        <v/>
      </c>
      <c r="Y61" s="99" t="str">
        <f>IF(Calificaciones!AD68="","",Calificaciones!AD68)</f>
        <v/>
      </c>
      <c r="Z61" s="99" t="str">
        <f>IF(Calificaciones!AE68="","",Calificaciones!AE68)</f>
        <v/>
      </c>
      <c r="AA61" s="99" t="str">
        <f>IF(Calificaciones!H68="","",Calificaciones!H68)</f>
        <v/>
      </c>
      <c r="AB61" s="99" t="str">
        <f>IF(Calificaciones!N68="","",Calificaciones!N68)</f>
        <v/>
      </c>
      <c r="AC61" s="99" t="str">
        <f>IF(Calificaciones!T68="","",Calificaciones!T68)</f>
        <v/>
      </c>
      <c r="AD61" s="99" t="str">
        <f>IF(Calificaciones!Z68="","",Calificaciones!Z68)</f>
        <v/>
      </c>
      <c r="AE61" s="99" t="str">
        <f>IF(Calificaciones!AF68="","",Calificaciones!AF68)</f>
        <v/>
      </c>
      <c r="AF61" s="99" t="e">
        <f>IF(Calificaciones!#REF!="","",Calificaciones!#REF!)</f>
        <v>#REF!</v>
      </c>
      <c r="AG61" s="99" t="e">
        <f>IF(Calificaciones!#REF!="","",Calificaciones!#REF!)</f>
        <v>#REF!</v>
      </c>
      <c r="AH61" s="99" t="e">
        <f>IF(Calificaciones!#REF!="","",Calificaciones!#REF!)</f>
        <v>#REF!</v>
      </c>
      <c r="AI61" s="99" t="e">
        <f>IF(Calificaciones!#REF!="","",Calificaciones!#REF!)</f>
        <v>#REF!</v>
      </c>
      <c r="AJ61" s="99" t="e">
        <f>IF(Calificaciones!#REF!="","",Calificaciones!#REF!)</f>
        <v>#REF!</v>
      </c>
      <c r="AK61" s="99" t="e">
        <f>IF(Calificaciones!#REF!="","",Calificaciones!#REF!)</f>
        <v>#REF!</v>
      </c>
      <c r="AL61" s="99" t="e">
        <f>IF(Calificaciones!#REF!="","",Calificaciones!#REF!)</f>
        <v>#REF!</v>
      </c>
      <c r="AM61" s="99" t="e">
        <f>IF(Calificaciones!#REF!="","",Calificaciones!#REF!)</f>
        <v>#REF!</v>
      </c>
      <c r="AN61" s="99" t="e">
        <f>IF(Calificaciones!#REF!="","",Calificaciones!#REF!)</f>
        <v>#REF!</v>
      </c>
      <c r="AO61" s="99" t="e">
        <f>IF(Calificaciones!#REF!="","",Calificaciones!#REF!)</f>
        <v>#REF!</v>
      </c>
      <c r="AP61" s="99" t="str">
        <f>IF(Calificaciones!AM68="","",Calificaciones!AM68)</f>
        <v/>
      </c>
      <c r="AQ61" s="99" t="str">
        <f>IF(Calificaciones!AO68="","",Calificaciones!AO68)</f>
        <v/>
      </c>
      <c r="AR61" s="99" t="str">
        <f>IF(Calificaciones!AP68="","",Calificaciones!AP68)</f>
        <v/>
      </c>
      <c r="AS61" s="99" t="str">
        <f>IF(Calificaciones!AN68="","",Calificaciones!AN68)</f>
        <v/>
      </c>
      <c r="AT61">
        <f>IF(Calificaciones!AQ68="","",Calificaciones!AQ68)</f>
        <v>0</v>
      </c>
      <c r="AU61" t="e">
        <f>IF(#REF!="","",#REF!)</f>
        <v>#REF!</v>
      </c>
      <c r="AV61" t="e">
        <f>IF(#REF!="","",#REF!)</f>
        <v>#REF!</v>
      </c>
      <c r="AW61" t="e">
        <f>IF(#REF!="","",#REF!)</f>
        <v>#REF!</v>
      </c>
      <c r="AX61" t="e">
        <f>IF(#REF!="","",#REF!)</f>
        <v>#REF!</v>
      </c>
      <c r="AY61" t="e">
        <f>IF(#REF!="","",#REF!)</f>
        <v>#REF!</v>
      </c>
      <c r="AZ61" t="e">
        <f>IF(#REF!="","",#REF!)</f>
        <v>#REF!</v>
      </c>
      <c r="BA61" t="e">
        <f>IF(#REF!="","",#REF!)</f>
        <v>#REF!</v>
      </c>
      <c r="BB61" t="e">
        <f>IF(#REF!="","",#REF!)</f>
        <v>#REF!</v>
      </c>
      <c r="BC61" t="e">
        <f>IF(#REF!="","",#REF!)</f>
        <v>#REF!</v>
      </c>
      <c r="BD61" t="e">
        <f>IF(#REF!="","",#REF!)</f>
        <v>#REF!</v>
      </c>
    </row>
    <row r="62">
      <c r="A62" t="str">
        <f>IF(Lista!A62="","",Lista!A62)</f>
        <v/>
      </c>
      <c r="B62" s="99" t="str">
        <f>IF(Calificaciones!C69="","",Calificaciones!C69)</f>
        <v/>
      </c>
      <c r="C62" s="99" t="str">
        <f>IF(Calificaciones!D69="","",Calificaciones!D69)</f>
        <v/>
      </c>
      <c r="D62" s="99" t="str">
        <f>IF(Calificaciones!E69="","",Calificaciones!E69)</f>
        <v/>
      </c>
      <c r="E62" s="99" t="str">
        <f>IF(Calificaciones!F69="","",Calificaciones!F69)</f>
        <v/>
      </c>
      <c r="F62" s="99" t="str">
        <f>IF(Calificaciones!G69="","",Calificaciones!G69)</f>
        <v/>
      </c>
      <c r="G62" s="99" t="str">
        <f>IF(Calificaciones!I69="","",Calificaciones!I69)</f>
        <v/>
      </c>
      <c r="H62" s="99" t="str">
        <f>IF(Calificaciones!J69="","",Calificaciones!J69)</f>
        <v/>
      </c>
      <c r="I62" s="99" t="str">
        <f>IF(Calificaciones!K69="","",Calificaciones!K69)</f>
        <v/>
      </c>
      <c r="J62" s="99" t="str">
        <f>IF(Calificaciones!L69="","",Calificaciones!L69)</f>
        <v/>
      </c>
      <c r="K62" s="99" t="str">
        <f>IF(Calificaciones!M69="","",Calificaciones!M69)</f>
        <v/>
      </c>
      <c r="L62" s="99" t="str">
        <f>IF(Calificaciones!O69="","",Calificaciones!O69)</f>
        <v/>
      </c>
      <c r="M62" s="99" t="str">
        <f>IF(Calificaciones!P69="","",Calificaciones!P69)</f>
        <v/>
      </c>
      <c r="N62" s="99" t="str">
        <f>IF(Calificaciones!Q69="","",Calificaciones!Q69)</f>
        <v/>
      </c>
      <c r="O62" s="99" t="str">
        <f>IF(Calificaciones!R69="","",Calificaciones!R69)</f>
        <v/>
      </c>
      <c r="P62" s="99" t="str">
        <f>IF(Calificaciones!S69="","",Calificaciones!S69)</f>
        <v/>
      </c>
      <c r="Q62" s="99" t="str">
        <f>IF(Calificaciones!U69="","",Calificaciones!U69)</f>
        <v/>
      </c>
      <c r="R62" s="99" t="str">
        <f>IF(Calificaciones!V69="","",Calificaciones!V69)</f>
        <v/>
      </c>
      <c r="S62" s="99" t="str">
        <f>IF(Calificaciones!W69="","",Calificaciones!W69)</f>
        <v/>
      </c>
      <c r="T62" s="99" t="str">
        <f>IF(Calificaciones!X69="","",Calificaciones!X69)</f>
        <v/>
      </c>
      <c r="U62" s="99" t="str">
        <f>IF(Calificaciones!Y69="","",Calificaciones!Y69)</f>
        <v/>
      </c>
      <c r="V62" s="99" t="str">
        <f>IF(Calificaciones!AA69="","",Calificaciones!AA69)</f>
        <v/>
      </c>
      <c r="W62" s="99" t="str">
        <f>IF(Calificaciones!AB69="","",Calificaciones!AB69)</f>
        <v/>
      </c>
      <c r="X62" s="99" t="str">
        <f>IF(Calificaciones!AC69="","",Calificaciones!AC69)</f>
        <v/>
      </c>
      <c r="Y62" s="99" t="str">
        <f>IF(Calificaciones!AD69="","",Calificaciones!AD69)</f>
        <v/>
      </c>
      <c r="Z62" s="99" t="str">
        <f>IF(Calificaciones!AE69="","",Calificaciones!AE69)</f>
        <v/>
      </c>
      <c r="AA62" s="99" t="str">
        <f>IF(Calificaciones!H69="","",Calificaciones!H69)</f>
        <v/>
      </c>
      <c r="AB62" s="99" t="str">
        <f>IF(Calificaciones!N69="","",Calificaciones!N69)</f>
        <v/>
      </c>
      <c r="AC62" s="99" t="str">
        <f>IF(Calificaciones!T69="","",Calificaciones!T69)</f>
        <v/>
      </c>
      <c r="AD62" s="99" t="str">
        <f>IF(Calificaciones!Z69="","",Calificaciones!Z69)</f>
        <v/>
      </c>
      <c r="AE62" s="99" t="str">
        <f>IF(Calificaciones!AF69="","",Calificaciones!AF69)</f>
        <v/>
      </c>
      <c r="AF62" s="99" t="e">
        <f>IF(Calificaciones!#REF!="","",Calificaciones!#REF!)</f>
        <v>#REF!</v>
      </c>
      <c r="AG62" s="99" t="e">
        <f>IF(Calificaciones!#REF!="","",Calificaciones!#REF!)</f>
        <v>#REF!</v>
      </c>
      <c r="AH62" s="99" t="e">
        <f>IF(Calificaciones!#REF!="","",Calificaciones!#REF!)</f>
        <v>#REF!</v>
      </c>
      <c r="AI62" s="99" t="e">
        <f>IF(Calificaciones!#REF!="","",Calificaciones!#REF!)</f>
        <v>#REF!</v>
      </c>
      <c r="AJ62" s="99" t="e">
        <f>IF(Calificaciones!#REF!="","",Calificaciones!#REF!)</f>
        <v>#REF!</v>
      </c>
      <c r="AK62" s="99" t="e">
        <f>IF(Calificaciones!#REF!="","",Calificaciones!#REF!)</f>
        <v>#REF!</v>
      </c>
      <c r="AL62" s="99" t="e">
        <f>IF(Calificaciones!#REF!="","",Calificaciones!#REF!)</f>
        <v>#REF!</v>
      </c>
      <c r="AM62" s="99" t="e">
        <f>IF(Calificaciones!#REF!="","",Calificaciones!#REF!)</f>
        <v>#REF!</v>
      </c>
      <c r="AN62" s="99" t="e">
        <f>IF(Calificaciones!#REF!="","",Calificaciones!#REF!)</f>
        <v>#REF!</v>
      </c>
      <c r="AO62" s="99" t="e">
        <f>IF(Calificaciones!#REF!="","",Calificaciones!#REF!)</f>
        <v>#REF!</v>
      </c>
      <c r="AP62" s="99" t="str">
        <f>IF(Calificaciones!AM69="","",Calificaciones!AM69)</f>
        <v/>
      </c>
      <c r="AQ62" s="99" t="str">
        <f>IF(Calificaciones!AO69="","",Calificaciones!AO69)</f>
        <v/>
      </c>
      <c r="AR62" s="99" t="str">
        <f>IF(Calificaciones!AP69="","",Calificaciones!AP69)</f>
        <v/>
      </c>
      <c r="AS62" s="99" t="str">
        <f>IF(Calificaciones!AN69="","",Calificaciones!AN69)</f>
        <v/>
      </c>
      <c r="AT62">
        <f>IF(Calificaciones!AQ69="","",Calificaciones!AQ69)</f>
        <v>0</v>
      </c>
      <c r="AU62" t="e">
        <f>IF(#REF!="","",#REF!)</f>
        <v>#REF!</v>
      </c>
      <c r="AV62" t="e">
        <f>IF(#REF!="","",#REF!)</f>
        <v>#REF!</v>
      </c>
      <c r="AW62" t="e">
        <f>IF(#REF!="","",#REF!)</f>
        <v>#REF!</v>
      </c>
      <c r="AX62" t="e">
        <f>IF(#REF!="","",#REF!)</f>
        <v>#REF!</v>
      </c>
      <c r="AY62" t="e">
        <f>IF(#REF!="","",#REF!)</f>
        <v>#REF!</v>
      </c>
      <c r="AZ62" t="e">
        <f>IF(#REF!="","",#REF!)</f>
        <v>#REF!</v>
      </c>
      <c r="BA62" t="e">
        <f>IF(#REF!="","",#REF!)</f>
        <v>#REF!</v>
      </c>
      <c r="BB62" t="e">
        <f>IF(#REF!="","",#REF!)</f>
        <v>#REF!</v>
      </c>
      <c r="BC62" t="e">
        <f>IF(#REF!="","",#REF!)</f>
        <v>#REF!</v>
      </c>
      <c r="BD62" t="e">
        <f>IF(#REF!="","",#REF!)</f>
        <v>#REF!</v>
      </c>
    </row>
    <row r="63">
      <c r="A63" t="str">
        <f>IF(Lista!A63="","",Lista!A63)</f>
        <v/>
      </c>
      <c r="B63" s="99" t="str">
        <f>IF(Calificaciones!C70="","",Calificaciones!C70)</f>
        <v/>
      </c>
      <c r="C63" s="99" t="str">
        <f>IF(Calificaciones!D70="","",Calificaciones!D70)</f>
        <v/>
      </c>
      <c r="D63" s="99" t="str">
        <f>IF(Calificaciones!E70="","",Calificaciones!E70)</f>
        <v/>
      </c>
      <c r="E63" s="99" t="str">
        <f>IF(Calificaciones!F70="","",Calificaciones!F70)</f>
        <v/>
      </c>
      <c r="F63" s="99" t="str">
        <f>IF(Calificaciones!G70="","",Calificaciones!G70)</f>
        <v/>
      </c>
      <c r="G63" s="99" t="str">
        <f>IF(Calificaciones!I70="","",Calificaciones!I70)</f>
        <v/>
      </c>
      <c r="H63" s="99" t="str">
        <f>IF(Calificaciones!J70="","",Calificaciones!J70)</f>
        <v/>
      </c>
      <c r="I63" s="99" t="str">
        <f>IF(Calificaciones!K70="","",Calificaciones!K70)</f>
        <v/>
      </c>
      <c r="J63" s="99" t="str">
        <f>IF(Calificaciones!L70="","",Calificaciones!L70)</f>
        <v/>
      </c>
      <c r="K63" s="99" t="str">
        <f>IF(Calificaciones!M70="","",Calificaciones!M70)</f>
        <v/>
      </c>
      <c r="L63" s="99" t="str">
        <f>IF(Calificaciones!O70="","",Calificaciones!O70)</f>
        <v/>
      </c>
      <c r="M63" s="99" t="str">
        <f>IF(Calificaciones!P70="","",Calificaciones!P70)</f>
        <v/>
      </c>
      <c r="N63" s="99" t="str">
        <f>IF(Calificaciones!Q70="","",Calificaciones!Q70)</f>
        <v/>
      </c>
      <c r="O63" s="99" t="str">
        <f>IF(Calificaciones!R70="","",Calificaciones!R70)</f>
        <v/>
      </c>
      <c r="P63" s="99" t="str">
        <f>IF(Calificaciones!S70="","",Calificaciones!S70)</f>
        <v/>
      </c>
      <c r="Q63" s="99" t="str">
        <f>IF(Calificaciones!U70="","",Calificaciones!U70)</f>
        <v/>
      </c>
      <c r="R63" s="99" t="str">
        <f>IF(Calificaciones!V70="","",Calificaciones!V70)</f>
        <v/>
      </c>
      <c r="S63" s="99" t="str">
        <f>IF(Calificaciones!W70="","",Calificaciones!W70)</f>
        <v/>
      </c>
      <c r="T63" s="99" t="str">
        <f>IF(Calificaciones!X70="","",Calificaciones!X70)</f>
        <v/>
      </c>
      <c r="U63" s="99" t="str">
        <f>IF(Calificaciones!Y70="","",Calificaciones!Y70)</f>
        <v/>
      </c>
      <c r="V63" s="99" t="str">
        <f>IF(Calificaciones!AA70="","",Calificaciones!AA70)</f>
        <v/>
      </c>
      <c r="W63" s="99" t="str">
        <f>IF(Calificaciones!AB70="","",Calificaciones!AB70)</f>
        <v/>
      </c>
      <c r="X63" s="99" t="str">
        <f>IF(Calificaciones!AC70="","",Calificaciones!AC70)</f>
        <v/>
      </c>
      <c r="Y63" s="99" t="str">
        <f>IF(Calificaciones!AD70="","",Calificaciones!AD70)</f>
        <v/>
      </c>
      <c r="Z63" s="99" t="str">
        <f>IF(Calificaciones!AE70="","",Calificaciones!AE70)</f>
        <v/>
      </c>
      <c r="AA63" s="99" t="str">
        <f>IF(Calificaciones!H70="","",Calificaciones!H70)</f>
        <v/>
      </c>
      <c r="AB63" s="99" t="str">
        <f>IF(Calificaciones!N70="","",Calificaciones!N70)</f>
        <v/>
      </c>
      <c r="AC63" s="99" t="str">
        <f>IF(Calificaciones!T70="","",Calificaciones!T70)</f>
        <v/>
      </c>
      <c r="AD63" s="99" t="str">
        <f>IF(Calificaciones!Z70="","",Calificaciones!Z70)</f>
        <v/>
      </c>
      <c r="AE63" s="99" t="str">
        <f>IF(Calificaciones!AF70="","",Calificaciones!AF70)</f>
        <v/>
      </c>
      <c r="AF63" s="99" t="e">
        <f>IF(Calificaciones!#REF!="","",Calificaciones!#REF!)</f>
        <v>#REF!</v>
      </c>
      <c r="AG63" s="99" t="e">
        <f>IF(Calificaciones!#REF!="","",Calificaciones!#REF!)</f>
        <v>#REF!</v>
      </c>
      <c r="AH63" s="99" t="e">
        <f>IF(Calificaciones!#REF!="","",Calificaciones!#REF!)</f>
        <v>#REF!</v>
      </c>
      <c r="AI63" s="99" t="e">
        <f>IF(Calificaciones!#REF!="","",Calificaciones!#REF!)</f>
        <v>#REF!</v>
      </c>
      <c r="AJ63" s="99" t="e">
        <f>IF(Calificaciones!#REF!="","",Calificaciones!#REF!)</f>
        <v>#REF!</v>
      </c>
      <c r="AK63" s="99" t="e">
        <f>IF(Calificaciones!#REF!="","",Calificaciones!#REF!)</f>
        <v>#REF!</v>
      </c>
      <c r="AL63" s="99" t="e">
        <f>IF(Calificaciones!#REF!="","",Calificaciones!#REF!)</f>
        <v>#REF!</v>
      </c>
      <c r="AM63" s="99" t="e">
        <f>IF(Calificaciones!#REF!="","",Calificaciones!#REF!)</f>
        <v>#REF!</v>
      </c>
      <c r="AN63" s="99" t="e">
        <f>IF(Calificaciones!#REF!="","",Calificaciones!#REF!)</f>
        <v>#REF!</v>
      </c>
      <c r="AO63" s="99" t="e">
        <f>IF(Calificaciones!#REF!="","",Calificaciones!#REF!)</f>
        <v>#REF!</v>
      </c>
      <c r="AP63" s="99" t="str">
        <f>IF(Calificaciones!AM70="","",Calificaciones!AM70)</f>
        <v/>
      </c>
      <c r="AQ63" s="99" t="str">
        <f>IF(Calificaciones!AO70="","",Calificaciones!AO70)</f>
        <v/>
      </c>
      <c r="AR63" s="99" t="str">
        <f>IF(Calificaciones!AP70="","",Calificaciones!AP70)</f>
        <v/>
      </c>
      <c r="AS63" s="99" t="str">
        <f>IF(Calificaciones!AN70="","",Calificaciones!AN70)</f>
        <v/>
      </c>
      <c r="AT63">
        <f>IF(Calificaciones!AQ70="","",Calificaciones!AQ70)</f>
        <v>0</v>
      </c>
      <c r="AU63" t="e">
        <f>IF(#REF!="","",#REF!)</f>
        <v>#REF!</v>
      </c>
      <c r="AV63" t="e">
        <f>IF(#REF!="","",#REF!)</f>
        <v>#REF!</v>
      </c>
      <c r="AW63" t="e">
        <f>IF(#REF!="","",#REF!)</f>
        <v>#REF!</v>
      </c>
      <c r="AX63" t="e">
        <f>IF(#REF!="","",#REF!)</f>
        <v>#REF!</v>
      </c>
      <c r="AY63" t="e">
        <f>IF(#REF!="","",#REF!)</f>
        <v>#REF!</v>
      </c>
      <c r="AZ63" t="e">
        <f>IF(#REF!="","",#REF!)</f>
        <v>#REF!</v>
      </c>
      <c r="BA63" t="e">
        <f>IF(#REF!="","",#REF!)</f>
        <v>#REF!</v>
      </c>
      <c r="BB63" t="e">
        <f>IF(#REF!="","",#REF!)</f>
        <v>#REF!</v>
      </c>
      <c r="BC63" t="e">
        <f>IF(#REF!="","",#REF!)</f>
        <v>#REF!</v>
      </c>
      <c r="BD63" t="e">
        <f>IF(#REF!="","",#REF!)</f>
        <v>#REF!</v>
      </c>
    </row>
    <row r="64">
      <c r="A64" t="str">
        <f>IF(Lista!A64="","",Lista!A64)</f>
        <v/>
      </c>
      <c r="B64" s="99" t="str">
        <f>IF(Calificaciones!C71="","",Calificaciones!C71)</f>
        <v/>
      </c>
      <c r="C64" s="99" t="str">
        <f>IF(Calificaciones!D71="","",Calificaciones!D71)</f>
        <v/>
      </c>
      <c r="D64" s="99" t="str">
        <f>IF(Calificaciones!E71="","",Calificaciones!E71)</f>
        <v/>
      </c>
      <c r="E64" s="99" t="str">
        <f>IF(Calificaciones!F71="","",Calificaciones!F71)</f>
        <v/>
      </c>
      <c r="F64" s="99" t="str">
        <f>IF(Calificaciones!G71="","",Calificaciones!G71)</f>
        <v/>
      </c>
      <c r="G64" s="99" t="str">
        <f>IF(Calificaciones!I71="","",Calificaciones!I71)</f>
        <v/>
      </c>
      <c r="H64" s="99" t="str">
        <f>IF(Calificaciones!J71="","",Calificaciones!J71)</f>
        <v/>
      </c>
      <c r="I64" s="99" t="str">
        <f>IF(Calificaciones!K71="","",Calificaciones!K71)</f>
        <v/>
      </c>
      <c r="J64" s="99" t="str">
        <f>IF(Calificaciones!L71="","",Calificaciones!L71)</f>
        <v/>
      </c>
      <c r="K64" s="99" t="str">
        <f>IF(Calificaciones!M71="","",Calificaciones!M71)</f>
        <v/>
      </c>
      <c r="L64" s="99" t="str">
        <f>IF(Calificaciones!O71="","",Calificaciones!O71)</f>
        <v/>
      </c>
      <c r="M64" s="99" t="str">
        <f>IF(Calificaciones!P71="","",Calificaciones!P71)</f>
        <v/>
      </c>
      <c r="N64" s="99" t="str">
        <f>IF(Calificaciones!Q71="","",Calificaciones!Q71)</f>
        <v/>
      </c>
      <c r="O64" s="99" t="str">
        <f>IF(Calificaciones!R71="","",Calificaciones!R71)</f>
        <v/>
      </c>
      <c r="P64" s="99" t="str">
        <f>IF(Calificaciones!S71="","",Calificaciones!S71)</f>
        <v/>
      </c>
      <c r="Q64" s="99" t="str">
        <f>IF(Calificaciones!U71="","",Calificaciones!U71)</f>
        <v/>
      </c>
      <c r="R64" s="99" t="str">
        <f>IF(Calificaciones!V71="","",Calificaciones!V71)</f>
        <v/>
      </c>
      <c r="S64" s="99" t="str">
        <f>IF(Calificaciones!W71="","",Calificaciones!W71)</f>
        <v/>
      </c>
      <c r="T64" s="99" t="str">
        <f>IF(Calificaciones!X71="","",Calificaciones!X71)</f>
        <v/>
      </c>
      <c r="U64" s="99" t="str">
        <f>IF(Calificaciones!Y71="","",Calificaciones!Y71)</f>
        <v/>
      </c>
      <c r="V64" s="99" t="str">
        <f>IF(Calificaciones!AA71="","",Calificaciones!AA71)</f>
        <v/>
      </c>
      <c r="W64" s="99" t="str">
        <f>IF(Calificaciones!AB71="","",Calificaciones!AB71)</f>
        <v/>
      </c>
      <c r="X64" s="99" t="str">
        <f>IF(Calificaciones!AC71="","",Calificaciones!AC71)</f>
        <v/>
      </c>
      <c r="Y64" s="99" t="str">
        <f>IF(Calificaciones!AD71="","",Calificaciones!AD71)</f>
        <v/>
      </c>
      <c r="Z64" s="99" t="str">
        <f>IF(Calificaciones!AE71="","",Calificaciones!AE71)</f>
        <v/>
      </c>
      <c r="AA64" s="99" t="str">
        <f>IF(Calificaciones!H71="","",Calificaciones!H71)</f>
        <v/>
      </c>
      <c r="AB64" s="99" t="str">
        <f>IF(Calificaciones!N71="","",Calificaciones!N71)</f>
        <v/>
      </c>
      <c r="AC64" s="99" t="str">
        <f>IF(Calificaciones!T71="","",Calificaciones!T71)</f>
        <v/>
      </c>
      <c r="AD64" s="99" t="str">
        <f>IF(Calificaciones!Z71="","",Calificaciones!Z71)</f>
        <v/>
      </c>
      <c r="AE64" s="99" t="str">
        <f>IF(Calificaciones!AF71="","",Calificaciones!AF71)</f>
        <v/>
      </c>
      <c r="AF64" s="99" t="e">
        <f>IF(Calificaciones!#REF!="","",Calificaciones!#REF!)</f>
        <v>#REF!</v>
      </c>
      <c r="AG64" s="99" t="e">
        <f>IF(Calificaciones!#REF!="","",Calificaciones!#REF!)</f>
        <v>#REF!</v>
      </c>
      <c r="AH64" s="99" t="e">
        <f>IF(Calificaciones!#REF!="","",Calificaciones!#REF!)</f>
        <v>#REF!</v>
      </c>
      <c r="AI64" s="99" t="e">
        <f>IF(Calificaciones!#REF!="","",Calificaciones!#REF!)</f>
        <v>#REF!</v>
      </c>
      <c r="AJ64" s="99" t="e">
        <f>IF(Calificaciones!#REF!="","",Calificaciones!#REF!)</f>
        <v>#REF!</v>
      </c>
      <c r="AK64" s="99" t="e">
        <f>IF(Calificaciones!#REF!="","",Calificaciones!#REF!)</f>
        <v>#REF!</v>
      </c>
      <c r="AL64" s="99" t="e">
        <f>IF(Calificaciones!#REF!="","",Calificaciones!#REF!)</f>
        <v>#REF!</v>
      </c>
      <c r="AM64" s="99" t="e">
        <f>IF(Calificaciones!#REF!="","",Calificaciones!#REF!)</f>
        <v>#REF!</v>
      </c>
      <c r="AN64" s="99" t="e">
        <f>IF(Calificaciones!#REF!="","",Calificaciones!#REF!)</f>
        <v>#REF!</v>
      </c>
      <c r="AO64" s="99" t="e">
        <f>IF(Calificaciones!#REF!="","",Calificaciones!#REF!)</f>
        <v>#REF!</v>
      </c>
      <c r="AP64" s="99" t="str">
        <f>IF(Calificaciones!AM71="","",Calificaciones!AM71)</f>
        <v/>
      </c>
      <c r="AQ64" s="99" t="str">
        <f>IF(Calificaciones!AO71="","",Calificaciones!AO71)</f>
        <v/>
      </c>
      <c r="AR64" s="99" t="str">
        <f>IF(Calificaciones!AP71="","",Calificaciones!AP71)</f>
        <v/>
      </c>
      <c r="AS64" s="99" t="str">
        <f>IF(Calificaciones!AN71="","",Calificaciones!AN71)</f>
        <v/>
      </c>
      <c r="AT64">
        <f>IF(Calificaciones!AQ71="","",Calificaciones!AQ71)</f>
        <v>0</v>
      </c>
      <c r="AU64" t="e">
        <f>IF(#REF!="","",#REF!)</f>
        <v>#REF!</v>
      </c>
      <c r="AV64" t="e">
        <f>IF(#REF!="","",#REF!)</f>
        <v>#REF!</v>
      </c>
      <c r="AW64" t="e">
        <f>IF(#REF!="","",#REF!)</f>
        <v>#REF!</v>
      </c>
      <c r="AX64" t="e">
        <f>IF(#REF!="","",#REF!)</f>
        <v>#REF!</v>
      </c>
      <c r="AY64" t="e">
        <f>IF(#REF!="","",#REF!)</f>
        <v>#REF!</v>
      </c>
      <c r="AZ64" t="e">
        <f>IF(#REF!="","",#REF!)</f>
        <v>#REF!</v>
      </c>
      <c r="BA64" t="e">
        <f>IF(#REF!="","",#REF!)</f>
        <v>#REF!</v>
      </c>
      <c r="BB64" t="e">
        <f>IF(#REF!="","",#REF!)</f>
        <v>#REF!</v>
      </c>
      <c r="BC64" t="e">
        <f>IF(#REF!="","",#REF!)</f>
        <v>#REF!</v>
      </c>
      <c r="BD64" t="e">
        <f>IF(#REF!="","",#REF!)</f>
        <v>#REF!</v>
      </c>
    </row>
    <row r="65">
      <c r="A65" t="str">
        <f>IF(Lista!A65="","",Lista!A65)</f>
        <v/>
      </c>
      <c r="B65" s="99" t="str">
        <f>IF(Calificaciones!C72="","",Calificaciones!C72)</f>
        <v/>
      </c>
      <c r="C65" s="99" t="str">
        <f>IF(Calificaciones!D72="","",Calificaciones!D72)</f>
        <v/>
      </c>
      <c r="D65" s="99" t="str">
        <f>IF(Calificaciones!E72="","",Calificaciones!E72)</f>
        <v/>
      </c>
      <c r="E65" s="99" t="str">
        <f>IF(Calificaciones!F72="","",Calificaciones!F72)</f>
        <v/>
      </c>
      <c r="F65" s="99" t="str">
        <f>IF(Calificaciones!G72="","",Calificaciones!G72)</f>
        <v/>
      </c>
      <c r="G65" s="99" t="str">
        <f>IF(Calificaciones!I72="","",Calificaciones!I72)</f>
        <v/>
      </c>
      <c r="H65" s="99" t="str">
        <f>IF(Calificaciones!J72="","",Calificaciones!J72)</f>
        <v/>
      </c>
      <c r="I65" s="99" t="str">
        <f>IF(Calificaciones!K72="","",Calificaciones!K72)</f>
        <v/>
      </c>
      <c r="J65" s="99" t="str">
        <f>IF(Calificaciones!L72="","",Calificaciones!L72)</f>
        <v/>
      </c>
      <c r="K65" s="99" t="str">
        <f>IF(Calificaciones!M72="","",Calificaciones!M72)</f>
        <v/>
      </c>
      <c r="L65" s="99" t="str">
        <f>IF(Calificaciones!O72="","",Calificaciones!O72)</f>
        <v/>
      </c>
      <c r="M65" s="99" t="str">
        <f>IF(Calificaciones!P72="","",Calificaciones!P72)</f>
        <v/>
      </c>
      <c r="N65" s="99" t="str">
        <f>IF(Calificaciones!Q72="","",Calificaciones!Q72)</f>
        <v/>
      </c>
      <c r="O65" s="99" t="str">
        <f>IF(Calificaciones!R72="","",Calificaciones!R72)</f>
        <v/>
      </c>
      <c r="P65" s="99" t="str">
        <f>IF(Calificaciones!S72="","",Calificaciones!S72)</f>
        <v/>
      </c>
      <c r="Q65" s="99" t="str">
        <f>IF(Calificaciones!U72="","",Calificaciones!U72)</f>
        <v/>
      </c>
      <c r="R65" s="99" t="str">
        <f>IF(Calificaciones!V72="","",Calificaciones!V72)</f>
        <v/>
      </c>
      <c r="S65" s="99" t="str">
        <f>IF(Calificaciones!W72="","",Calificaciones!W72)</f>
        <v/>
      </c>
      <c r="T65" s="99" t="str">
        <f>IF(Calificaciones!X72="","",Calificaciones!X72)</f>
        <v/>
      </c>
      <c r="U65" s="99" t="str">
        <f>IF(Calificaciones!Y72="","",Calificaciones!Y72)</f>
        <v/>
      </c>
      <c r="V65" s="99" t="str">
        <f>IF(Calificaciones!AA72="","",Calificaciones!AA72)</f>
        <v/>
      </c>
      <c r="W65" s="99" t="str">
        <f>IF(Calificaciones!AB72="","",Calificaciones!AB72)</f>
        <v/>
      </c>
      <c r="X65" s="99" t="str">
        <f>IF(Calificaciones!AC72="","",Calificaciones!AC72)</f>
        <v/>
      </c>
      <c r="Y65" s="99" t="str">
        <f>IF(Calificaciones!AD72="","",Calificaciones!AD72)</f>
        <v/>
      </c>
      <c r="Z65" s="99" t="str">
        <f>IF(Calificaciones!AE72="","",Calificaciones!AE72)</f>
        <v/>
      </c>
      <c r="AA65" s="99" t="str">
        <f>IF(Calificaciones!H72="","",Calificaciones!H72)</f>
        <v/>
      </c>
      <c r="AB65" s="99" t="str">
        <f>IF(Calificaciones!N72="","",Calificaciones!N72)</f>
        <v/>
      </c>
      <c r="AC65" s="99" t="str">
        <f>IF(Calificaciones!T72="","",Calificaciones!T72)</f>
        <v/>
      </c>
      <c r="AD65" s="99" t="str">
        <f>IF(Calificaciones!Z72="","",Calificaciones!Z72)</f>
        <v/>
      </c>
      <c r="AE65" s="99" t="str">
        <f>IF(Calificaciones!AF72="","",Calificaciones!AF72)</f>
        <v/>
      </c>
      <c r="AF65" s="99" t="e">
        <f>IF(Calificaciones!#REF!="","",Calificaciones!#REF!)</f>
        <v>#REF!</v>
      </c>
      <c r="AG65" s="99" t="e">
        <f>IF(Calificaciones!#REF!="","",Calificaciones!#REF!)</f>
        <v>#REF!</v>
      </c>
      <c r="AH65" s="99" t="e">
        <f>IF(Calificaciones!#REF!="","",Calificaciones!#REF!)</f>
        <v>#REF!</v>
      </c>
      <c r="AI65" s="99" t="e">
        <f>IF(Calificaciones!#REF!="","",Calificaciones!#REF!)</f>
        <v>#REF!</v>
      </c>
      <c r="AJ65" s="99" t="e">
        <f>IF(Calificaciones!#REF!="","",Calificaciones!#REF!)</f>
        <v>#REF!</v>
      </c>
      <c r="AK65" s="99" t="e">
        <f>IF(Calificaciones!#REF!="","",Calificaciones!#REF!)</f>
        <v>#REF!</v>
      </c>
      <c r="AL65" s="99" t="e">
        <f>IF(Calificaciones!#REF!="","",Calificaciones!#REF!)</f>
        <v>#REF!</v>
      </c>
      <c r="AM65" s="99" t="e">
        <f>IF(Calificaciones!#REF!="","",Calificaciones!#REF!)</f>
        <v>#REF!</v>
      </c>
      <c r="AN65" s="99" t="e">
        <f>IF(Calificaciones!#REF!="","",Calificaciones!#REF!)</f>
        <v>#REF!</v>
      </c>
      <c r="AO65" s="99" t="e">
        <f>IF(Calificaciones!#REF!="","",Calificaciones!#REF!)</f>
        <v>#REF!</v>
      </c>
      <c r="AP65" s="99" t="str">
        <f>IF(Calificaciones!AM72="","",Calificaciones!AM72)</f>
        <v/>
      </c>
      <c r="AQ65" s="99" t="str">
        <f>IF(Calificaciones!AO72="","",Calificaciones!AO72)</f>
        <v/>
      </c>
      <c r="AR65" s="99" t="str">
        <f>IF(Calificaciones!AP72="","",Calificaciones!AP72)</f>
        <v/>
      </c>
      <c r="AS65" s="99" t="str">
        <f>IF(Calificaciones!AN72="","",Calificaciones!AN72)</f>
        <v/>
      </c>
      <c r="AT65">
        <f>IF(Calificaciones!AQ72="","",Calificaciones!AQ72)</f>
        <v>0</v>
      </c>
      <c r="AU65" t="e">
        <f>IF(#REF!="","",#REF!)</f>
        <v>#REF!</v>
      </c>
      <c r="AV65" t="e">
        <f>IF(#REF!="","",#REF!)</f>
        <v>#REF!</v>
      </c>
      <c r="AW65" t="e">
        <f>IF(#REF!="","",#REF!)</f>
        <v>#REF!</v>
      </c>
      <c r="AX65" t="e">
        <f>IF(#REF!="","",#REF!)</f>
        <v>#REF!</v>
      </c>
      <c r="AY65" t="e">
        <f>IF(#REF!="","",#REF!)</f>
        <v>#REF!</v>
      </c>
      <c r="AZ65" t="e">
        <f>IF(#REF!="","",#REF!)</f>
        <v>#REF!</v>
      </c>
      <c r="BA65" t="e">
        <f>IF(#REF!="","",#REF!)</f>
        <v>#REF!</v>
      </c>
      <c r="BB65" t="e">
        <f>IF(#REF!="","",#REF!)</f>
        <v>#REF!</v>
      </c>
      <c r="BC65" t="e">
        <f>IF(#REF!="","",#REF!)</f>
        <v>#REF!</v>
      </c>
      <c r="BD65" t="e">
        <f>IF(#REF!="","",#REF!)</f>
        <v>#REF!</v>
      </c>
    </row>
    <row r="66">
      <c r="A66" t="str">
        <f>IF(Lista!A66="","",Lista!A66)</f>
        <v/>
      </c>
      <c r="B66" s="99" t="str">
        <f>IF(Calificaciones!C73="","",Calificaciones!C73)</f>
        <v/>
      </c>
      <c r="C66" s="99" t="str">
        <f>IF(Calificaciones!D73="","",Calificaciones!D73)</f>
        <v/>
      </c>
      <c r="D66" s="99" t="str">
        <f>IF(Calificaciones!E73="","",Calificaciones!E73)</f>
        <v/>
      </c>
      <c r="E66" s="99" t="str">
        <f>IF(Calificaciones!F73="","",Calificaciones!F73)</f>
        <v/>
      </c>
      <c r="F66" s="99" t="str">
        <f>IF(Calificaciones!G73="","",Calificaciones!G73)</f>
        <v/>
      </c>
      <c r="G66" s="99" t="str">
        <f>IF(Calificaciones!I73="","",Calificaciones!I73)</f>
        <v/>
      </c>
      <c r="H66" s="99" t="str">
        <f>IF(Calificaciones!J73="","",Calificaciones!J73)</f>
        <v/>
      </c>
      <c r="I66" s="99" t="str">
        <f>IF(Calificaciones!K73="","",Calificaciones!K73)</f>
        <v/>
      </c>
      <c r="J66" s="99" t="str">
        <f>IF(Calificaciones!L73="","",Calificaciones!L73)</f>
        <v/>
      </c>
      <c r="K66" s="99" t="str">
        <f>IF(Calificaciones!M73="","",Calificaciones!M73)</f>
        <v/>
      </c>
      <c r="L66" s="99" t="str">
        <f>IF(Calificaciones!O73="","",Calificaciones!O73)</f>
        <v/>
      </c>
      <c r="M66" s="99" t="str">
        <f>IF(Calificaciones!P73="","",Calificaciones!P73)</f>
        <v/>
      </c>
      <c r="N66" s="99" t="str">
        <f>IF(Calificaciones!Q73="","",Calificaciones!Q73)</f>
        <v/>
      </c>
      <c r="O66" s="99" t="str">
        <f>IF(Calificaciones!R73="","",Calificaciones!R73)</f>
        <v/>
      </c>
      <c r="P66" s="99" t="str">
        <f>IF(Calificaciones!S73="","",Calificaciones!S73)</f>
        <v/>
      </c>
      <c r="Q66" s="99" t="str">
        <f>IF(Calificaciones!U73="","",Calificaciones!U73)</f>
        <v/>
      </c>
      <c r="R66" s="99" t="str">
        <f>IF(Calificaciones!V73="","",Calificaciones!V73)</f>
        <v/>
      </c>
      <c r="S66" s="99" t="str">
        <f>IF(Calificaciones!W73="","",Calificaciones!W73)</f>
        <v/>
      </c>
      <c r="T66" s="99" t="str">
        <f>IF(Calificaciones!X73="","",Calificaciones!X73)</f>
        <v/>
      </c>
      <c r="U66" s="99" t="str">
        <f>IF(Calificaciones!Y73="","",Calificaciones!Y73)</f>
        <v/>
      </c>
      <c r="V66" s="99" t="str">
        <f>IF(Calificaciones!AA73="","",Calificaciones!AA73)</f>
        <v/>
      </c>
      <c r="W66" s="99" t="str">
        <f>IF(Calificaciones!AB73="","",Calificaciones!AB73)</f>
        <v/>
      </c>
      <c r="X66" s="99" t="str">
        <f>IF(Calificaciones!AC73="","",Calificaciones!AC73)</f>
        <v/>
      </c>
      <c r="Y66" s="99" t="str">
        <f>IF(Calificaciones!AD73="","",Calificaciones!AD73)</f>
        <v/>
      </c>
      <c r="Z66" s="99" t="str">
        <f>IF(Calificaciones!AE73="","",Calificaciones!AE73)</f>
        <v/>
      </c>
      <c r="AA66" s="99" t="str">
        <f>IF(Calificaciones!H73="","",Calificaciones!H73)</f>
        <v/>
      </c>
      <c r="AB66" s="99" t="str">
        <f>IF(Calificaciones!N73="","",Calificaciones!N73)</f>
        <v/>
      </c>
      <c r="AC66" s="99" t="str">
        <f>IF(Calificaciones!T73="","",Calificaciones!T73)</f>
        <v/>
      </c>
      <c r="AD66" s="99" t="str">
        <f>IF(Calificaciones!Z73="","",Calificaciones!Z73)</f>
        <v/>
      </c>
      <c r="AE66" s="99" t="str">
        <f>IF(Calificaciones!AF73="","",Calificaciones!AF73)</f>
        <v/>
      </c>
      <c r="AF66" s="99" t="e">
        <f>IF(Calificaciones!#REF!="","",Calificaciones!#REF!)</f>
        <v>#REF!</v>
      </c>
      <c r="AG66" s="99" t="e">
        <f>IF(Calificaciones!#REF!="","",Calificaciones!#REF!)</f>
        <v>#REF!</v>
      </c>
      <c r="AH66" s="99" t="e">
        <f>IF(Calificaciones!#REF!="","",Calificaciones!#REF!)</f>
        <v>#REF!</v>
      </c>
      <c r="AI66" s="99" t="e">
        <f>IF(Calificaciones!#REF!="","",Calificaciones!#REF!)</f>
        <v>#REF!</v>
      </c>
      <c r="AJ66" s="99" t="e">
        <f>IF(Calificaciones!#REF!="","",Calificaciones!#REF!)</f>
        <v>#REF!</v>
      </c>
      <c r="AK66" s="99" t="e">
        <f>IF(Calificaciones!#REF!="","",Calificaciones!#REF!)</f>
        <v>#REF!</v>
      </c>
      <c r="AL66" s="99" t="e">
        <f>IF(Calificaciones!#REF!="","",Calificaciones!#REF!)</f>
        <v>#REF!</v>
      </c>
      <c r="AM66" s="99" t="e">
        <f>IF(Calificaciones!#REF!="","",Calificaciones!#REF!)</f>
        <v>#REF!</v>
      </c>
      <c r="AN66" s="99" t="e">
        <f>IF(Calificaciones!#REF!="","",Calificaciones!#REF!)</f>
        <v>#REF!</v>
      </c>
      <c r="AO66" s="99" t="e">
        <f>IF(Calificaciones!#REF!="","",Calificaciones!#REF!)</f>
        <v>#REF!</v>
      </c>
      <c r="AP66" s="99" t="str">
        <f>IF(Calificaciones!AM73="","",Calificaciones!AM73)</f>
        <v/>
      </c>
      <c r="AQ66" s="99" t="str">
        <f>IF(Calificaciones!AO73="","",Calificaciones!AO73)</f>
        <v/>
      </c>
      <c r="AR66" s="99" t="str">
        <f>IF(Calificaciones!AP73="","",Calificaciones!AP73)</f>
        <v/>
      </c>
      <c r="AS66" s="99" t="str">
        <f>IF(Calificaciones!AN73="","",Calificaciones!AN73)</f>
        <v/>
      </c>
      <c r="AT66">
        <f>IF(Calificaciones!AQ73="","",Calificaciones!AQ73)</f>
        <v>0</v>
      </c>
      <c r="AU66" t="e">
        <f>IF(#REF!="","",#REF!)</f>
        <v>#REF!</v>
      </c>
      <c r="AV66" t="e">
        <f>IF(#REF!="","",#REF!)</f>
        <v>#REF!</v>
      </c>
      <c r="AW66" t="e">
        <f>IF(#REF!="","",#REF!)</f>
        <v>#REF!</v>
      </c>
      <c r="AX66" t="e">
        <f>IF(#REF!="","",#REF!)</f>
        <v>#REF!</v>
      </c>
      <c r="AY66" t="e">
        <f>IF(#REF!="","",#REF!)</f>
        <v>#REF!</v>
      </c>
      <c r="AZ66" t="e">
        <f>IF(#REF!="","",#REF!)</f>
        <v>#REF!</v>
      </c>
      <c r="BA66" t="e">
        <f>IF(#REF!="","",#REF!)</f>
        <v>#REF!</v>
      </c>
      <c r="BB66" t="e">
        <f>IF(#REF!="","",#REF!)</f>
        <v>#REF!</v>
      </c>
      <c r="BC66" t="e">
        <f>IF(#REF!="","",#REF!)</f>
        <v>#REF!</v>
      </c>
      <c r="BD66" t="e">
        <f>IF(#REF!="","",#REF!)</f>
        <v>#REF!</v>
      </c>
    </row>
    <row r="67">
      <c r="A67" t="str">
        <f>IF(Lista!A67="","",Lista!A67)</f>
        <v/>
      </c>
      <c r="B67" s="99" t="str">
        <f>IF(Calificaciones!C74="","",Calificaciones!C74)</f>
        <v/>
      </c>
      <c r="C67" s="99" t="str">
        <f>IF(Calificaciones!D74="","",Calificaciones!D74)</f>
        <v/>
      </c>
      <c r="D67" s="99" t="str">
        <f>IF(Calificaciones!E74="","",Calificaciones!E74)</f>
        <v/>
      </c>
      <c r="E67" s="99" t="str">
        <f>IF(Calificaciones!F74="","",Calificaciones!F74)</f>
        <v/>
      </c>
      <c r="F67" s="99" t="str">
        <f>IF(Calificaciones!G74="","",Calificaciones!G74)</f>
        <v/>
      </c>
      <c r="G67" s="99" t="str">
        <f>IF(Calificaciones!I74="","",Calificaciones!I74)</f>
        <v/>
      </c>
      <c r="H67" s="99" t="str">
        <f>IF(Calificaciones!J74="","",Calificaciones!J74)</f>
        <v/>
      </c>
      <c r="I67" s="99" t="str">
        <f>IF(Calificaciones!K74="","",Calificaciones!K74)</f>
        <v/>
      </c>
      <c r="J67" s="99" t="str">
        <f>IF(Calificaciones!L74="","",Calificaciones!L74)</f>
        <v/>
      </c>
      <c r="K67" s="99" t="str">
        <f>IF(Calificaciones!M74="","",Calificaciones!M74)</f>
        <v/>
      </c>
      <c r="L67" s="99" t="str">
        <f>IF(Calificaciones!O74="","",Calificaciones!O74)</f>
        <v/>
      </c>
      <c r="M67" s="99" t="str">
        <f>IF(Calificaciones!P74="","",Calificaciones!P74)</f>
        <v/>
      </c>
      <c r="N67" s="99" t="str">
        <f>IF(Calificaciones!Q74="","",Calificaciones!Q74)</f>
        <v/>
      </c>
      <c r="O67" s="99" t="str">
        <f>IF(Calificaciones!R74="","",Calificaciones!R74)</f>
        <v/>
      </c>
      <c r="P67" s="99" t="str">
        <f>IF(Calificaciones!S74="","",Calificaciones!S74)</f>
        <v/>
      </c>
      <c r="Q67" s="99" t="str">
        <f>IF(Calificaciones!U74="","",Calificaciones!U74)</f>
        <v/>
      </c>
      <c r="R67" s="99" t="str">
        <f>IF(Calificaciones!V74="","",Calificaciones!V74)</f>
        <v/>
      </c>
      <c r="S67" s="99" t="str">
        <f>IF(Calificaciones!W74="","",Calificaciones!W74)</f>
        <v/>
      </c>
      <c r="T67" s="99" t="str">
        <f>IF(Calificaciones!X74="","",Calificaciones!X74)</f>
        <v/>
      </c>
      <c r="U67" s="99" t="str">
        <f>IF(Calificaciones!Y74="","",Calificaciones!Y74)</f>
        <v/>
      </c>
      <c r="V67" s="99" t="str">
        <f>IF(Calificaciones!AA74="","",Calificaciones!AA74)</f>
        <v/>
      </c>
      <c r="W67" s="99" t="str">
        <f>IF(Calificaciones!AB74="","",Calificaciones!AB74)</f>
        <v/>
      </c>
      <c r="X67" s="99" t="str">
        <f>IF(Calificaciones!AC74="","",Calificaciones!AC74)</f>
        <v/>
      </c>
      <c r="Y67" s="99" t="str">
        <f>IF(Calificaciones!AD74="","",Calificaciones!AD74)</f>
        <v/>
      </c>
      <c r="Z67" s="99" t="str">
        <f>IF(Calificaciones!AE74="","",Calificaciones!AE74)</f>
        <v/>
      </c>
      <c r="AA67" s="99" t="str">
        <f>IF(Calificaciones!H74="","",Calificaciones!H74)</f>
        <v/>
      </c>
      <c r="AB67" s="99" t="str">
        <f>IF(Calificaciones!N74="","",Calificaciones!N74)</f>
        <v/>
      </c>
      <c r="AC67" s="99" t="str">
        <f>IF(Calificaciones!T74="","",Calificaciones!T74)</f>
        <v/>
      </c>
      <c r="AD67" s="99" t="str">
        <f>IF(Calificaciones!Z74="","",Calificaciones!Z74)</f>
        <v/>
      </c>
      <c r="AE67" s="99" t="str">
        <f>IF(Calificaciones!AF74="","",Calificaciones!AF74)</f>
        <v/>
      </c>
      <c r="AF67" s="99" t="e">
        <f>IF(Calificaciones!#REF!="","",Calificaciones!#REF!)</f>
        <v>#REF!</v>
      </c>
      <c r="AG67" s="99" t="e">
        <f>IF(Calificaciones!#REF!="","",Calificaciones!#REF!)</f>
        <v>#REF!</v>
      </c>
      <c r="AH67" s="99" t="e">
        <f>IF(Calificaciones!#REF!="","",Calificaciones!#REF!)</f>
        <v>#REF!</v>
      </c>
      <c r="AI67" s="99" t="e">
        <f>IF(Calificaciones!#REF!="","",Calificaciones!#REF!)</f>
        <v>#REF!</v>
      </c>
      <c r="AJ67" s="99" t="e">
        <f>IF(Calificaciones!#REF!="","",Calificaciones!#REF!)</f>
        <v>#REF!</v>
      </c>
      <c r="AK67" s="99" t="e">
        <f>IF(Calificaciones!#REF!="","",Calificaciones!#REF!)</f>
        <v>#REF!</v>
      </c>
      <c r="AL67" s="99" t="e">
        <f>IF(Calificaciones!#REF!="","",Calificaciones!#REF!)</f>
        <v>#REF!</v>
      </c>
      <c r="AM67" s="99" t="e">
        <f>IF(Calificaciones!#REF!="","",Calificaciones!#REF!)</f>
        <v>#REF!</v>
      </c>
      <c r="AN67" s="99" t="e">
        <f>IF(Calificaciones!#REF!="","",Calificaciones!#REF!)</f>
        <v>#REF!</v>
      </c>
      <c r="AO67" s="99" t="e">
        <f>IF(Calificaciones!#REF!="","",Calificaciones!#REF!)</f>
        <v>#REF!</v>
      </c>
      <c r="AP67" s="99" t="str">
        <f>IF(Calificaciones!AM74="","",Calificaciones!AM74)</f>
        <v/>
      </c>
      <c r="AQ67" s="99" t="str">
        <f>IF(Calificaciones!AO74="","",Calificaciones!AO74)</f>
        <v/>
      </c>
      <c r="AR67" s="99" t="str">
        <f>IF(Calificaciones!AP74="","",Calificaciones!AP74)</f>
        <v/>
      </c>
      <c r="AS67" s="99" t="str">
        <f>IF(Calificaciones!AN74="","",Calificaciones!AN74)</f>
        <v/>
      </c>
      <c r="AT67">
        <f>IF(Calificaciones!AQ74="","",Calificaciones!AQ74)</f>
        <v>0</v>
      </c>
      <c r="AU67" t="e">
        <f>IF(#REF!="","",#REF!)</f>
        <v>#REF!</v>
      </c>
      <c r="AV67" t="e">
        <f>IF(#REF!="","",#REF!)</f>
        <v>#REF!</v>
      </c>
      <c r="AW67" t="e">
        <f>IF(#REF!="","",#REF!)</f>
        <v>#REF!</v>
      </c>
      <c r="AX67" t="e">
        <f>IF(#REF!="","",#REF!)</f>
        <v>#REF!</v>
      </c>
      <c r="AY67" t="e">
        <f>IF(#REF!="","",#REF!)</f>
        <v>#REF!</v>
      </c>
      <c r="AZ67" t="e">
        <f>IF(#REF!="","",#REF!)</f>
        <v>#REF!</v>
      </c>
      <c r="BA67" t="e">
        <f>IF(#REF!="","",#REF!)</f>
        <v>#REF!</v>
      </c>
      <c r="BB67" t="e">
        <f>IF(#REF!="","",#REF!)</f>
        <v>#REF!</v>
      </c>
      <c r="BC67" t="e">
        <f>IF(#REF!="","",#REF!)</f>
        <v>#REF!</v>
      </c>
      <c r="BD67" t="e">
        <f>IF(#REF!="","",#REF!)</f>
        <v>#REF!</v>
      </c>
    </row>
    <row r="68">
      <c r="A68" t="str">
        <f>IF(Lista!A68="","",Lista!A68)</f>
        <v/>
      </c>
      <c r="B68" s="99" t="str">
        <f>IF(Calificaciones!C75="","",Calificaciones!C75)</f>
        <v/>
      </c>
      <c r="C68" s="99" t="str">
        <f>IF(Calificaciones!D75="","",Calificaciones!D75)</f>
        <v/>
      </c>
      <c r="D68" s="99" t="str">
        <f>IF(Calificaciones!E75="","",Calificaciones!E75)</f>
        <v/>
      </c>
      <c r="E68" s="99" t="str">
        <f>IF(Calificaciones!F75="","",Calificaciones!F75)</f>
        <v/>
      </c>
      <c r="F68" s="99" t="str">
        <f>IF(Calificaciones!G75="","",Calificaciones!G75)</f>
        <v/>
      </c>
      <c r="G68" s="99" t="str">
        <f>IF(Calificaciones!I75="","",Calificaciones!I75)</f>
        <v/>
      </c>
      <c r="H68" s="99" t="str">
        <f>IF(Calificaciones!J75="","",Calificaciones!J75)</f>
        <v/>
      </c>
      <c r="I68" s="99" t="str">
        <f>IF(Calificaciones!K75="","",Calificaciones!K75)</f>
        <v/>
      </c>
      <c r="J68" s="99" t="str">
        <f>IF(Calificaciones!L75="","",Calificaciones!L75)</f>
        <v/>
      </c>
      <c r="K68" s="99" t="str">
        <f>IF(Calificaciones!M75="","",Calificaciones!M75)</f>
        <v/>
      </c>
      <c r="L68" s="99" t="str">
        <f>IF(Calificaciones!O75="","",Calificaciones!O75)</f>
        <v/>
      </c>
      <c r="M68" s="99" t="str">
        <f>IF(Calificaciones!P75="","",Calificaciones!P75)</f>
        <v/>
      </c>
      <c r="N68" s="99" t="str">
        <f>IF(Calificaciones!Q75="","",Calificaciones!Q75)</f>
        <v/>
      </c>
      <c r="O68" s="99" t="str">
        <f>IF(Calificaciones!R75="","",Calificaciones!R75)</f>
        <v/>
      </c>
      <c r="P68" s="99" t="str">
        <f>IF(Calificaciones!S75="","",Calificaciones!S75)</f>
        <v/>
      </c>
      <c r="Q68" s="99" t="str">
        <f>IF(Calificaciones!U75="","",Calificaciones!U75)</f>
        <v/>
      </c>
      <c r="R68" s="99" t="str">
        <f>IF(Calificaciones!V75="","",Calificaciones!V75)</f>
        <v/>
      </c>
      <c r="S68" s="99" t="str">
        <f>IF(Calificaciones!W75="","",Calificaciones!W75)</f>
        <v/>
      </c>
      <c r="T68" s="99" t="str">
        <f>IF(Calificaciones!X75="","",Calificaciones!X75)</f>
        <v/>
      </c>
      <c r="U68" s="99" t="str">
        <f>IF(Calificaciones!Y75="","",Calificaciones!Y75)</f>
        <v/>
      </c>
      <c r="V68" s="99" t="str">
        <f>IF(Calificaciones!AA75="","",Calificaciones!AA75)</f>
        <v/>
      </c>
      <c r="W68" s="99" t="str">
        <f>IF(Calificaciones!AB75="","",Calificaciones!AB75)</f>
        <v/>
      </c>
      <c r="X68" s="99" t="str">
        <f>IF(Calificaciones!AC75="","",Calificaciones!AC75)</f>
        <v/>
      </c>
      <c r="Y68" s="99" t="str">
        <f>IF(Calificaciones!AD75="","",Calificaciones!AD75)</f>
        <v/>
      </c>
      <c r="Z68" s="99" t="str">
        <f>IF(Calificaciones!AE75="","",Calificaciones!AE75)</f>
        <v/>
      </c>
      <c r="AA68" s="99" t="str">
        <f>IF(Calificaciones!H75="","",Calificaciones!H75)</f>
        <v/>
      </c>
      <c r="AB68" s="99" t="str">
        <f>IF(Calificaciones!N75="","",Calificaciones!N75)</f>
        <v/>
      </c>
      <c r="AC68" s="99" t="str">
        <f>IF(Calificaciones!T75="","",Calificaciones!T75)</f>
        <v/>
      </c>
      <c r="AD68" s="99" t="str">
        <f>IF(Calificaciones!Z75="","",Calificaciones!Z75)</f>
        <v/>
      </c>
      <c r="AE68" s="99" t="str">
        <f>IF(Calificaciones!AF75="","",Calificaciones!AF75)</f>
        <v/>
      </c>
      <c r="AF68" s="99" t="e">
        <f>IF(Calificaciones!#REF!="","",Calificaciones!#REF!)</f>
        <v>#REF!</v>
      </c>
      <c r="AG68" s="99" t="e">
        <f>IF(Calificaciones!#REF!="","",Calificaciones!#REF!)</f>
        <v>#REF!</v>
      </c>
      <c r="AH68" s="99" t="e">
        <f>IF(Calificaciones!#REF!="","",Calificaciones!#REF!)</f>
        <v>#REF!</v>
      </c>
      <c r="AI68" s="99" t="e">
        <f>IF(Calificaciones!#REF!="","",Calificaciones!#REF!)</f>
        <v>#REF!</v>
      </c>
      <c r="AJ68" s="99" t="e">
        <f>IF(Calificaciones!#REF!="","",Calificaciones!#REF!)</f>
        <v>#REF!</v>
      </c>
      <c r="AK68" s="99" t="e">
        <f>IF(Calificaciones!#REF!="","",Calificaciones!#REF!)</f>
        <v>#REF!</v>
      </c>
      <c r="AL68" s="99" t="e">
        <f>IF(Calificaciones!#REF!="","",Calificaciones!#REF!)</f>
        <v>#REF!</v>
      </c>
      <c r="AM68" s="99" t="e">
        <f>IF(Calificaciones!#REF!="","",Calificaciones!#REF!)</f>
        <v>#REF!</v>
      </c>
      <c r="AN68" s="99" t="e">
        <f>IF(Calificaciones!#REF!="","",Calificaciones!#REF!)</f>
        <v>#REF!</v>
      </c>
      <c r="AO68" s="99" t="e">
        <f>IF(Calificaciones!#REF!="","",Calificaciones!#REF!)</f>
        <v>#REF!</v>
      </c>
      <c r="AP68" s="99" t="str">
        <f>IF(Calificaciones!AM75="","",Calificaciones!AM75)</f>
        <v/>
      </c>
      <c r="AQ68" s="99" t="str">
        <f>IF(Calificaciones!AO75="","",Calificaciones!AO75)</f>
        <v/>
      </c>
      <c r="AR68" s="99" t="str">
        <f>IF(Calificaciones!AP75="","",Calificaciones!AP75)</f>
        <v/>
      </c>
      <c r="AS68" s="99" t="str">
        <f>IF(Calificaciones!AN75="","",Calificaciones!AN75)</f>
        <v/>
      </c>
      <c r="AT68">
        <f>IF(Calificaciones!AQ75="","",Calificaciones!AQ75)</f>
        <v>0</v>
      </c>
      <c r="AU68" t="e">
        <f>IF(#REF!="","",#REF!)</f>
        <v>#REF!</v>
      </c>
      <c r="AV68" t="e">
        <f>IF(#REF!="","",#REF!)</f>
        <v>#REF!</v>
      </c>
      <c r="AW68" t="e">
        <f>IF(#REF!="","",#REF!)</f>
        <v>#REF!</v>
      </c>
      <c r="AX68" t="e">
        <f>IF(#REF!="","",#REF!)</f>
        <v>#REF!</v>
      </c>
      <c r="AY68" t="e">
        <f>IF(#REF!="","",#REF!)</f>
        <v>#REF!</v>
      </c>
      <c r="AZ68" t="e">
        <f>IF(#REF!="","",#REF!)</f>
        <v>#REF!</v>
      </c>
      <c r="BA68" t="e">
        <f>IF(#REF!="","",#REF!)</f>
        <v>#REF!</v>
      </c>
      <c r="BB68" t="e">
        <f>IF(#REF!="","",#REF!)</f>
        <v>#REF!</v>
      </c>
      <c r="BC68" t="e">
        <f>IF(#REF!="","",#REF!)</f>
        <v>#REF!</v>
      </c>
      <c r="BD68" t="e">
        <f>IF(#REF!="","",#REF!)</f>
        <v>#REF!</v>
      </c>
    </row>
    <row r="69">
      <c r="A69" t="str">
        <f>IF(Lista!A69="","",Lista!A69)</f>
        <v/>
      </c>
      <c r="B69" s="99" t="str">
        <f>IF(Calificaciones!C76="","",Calificaciones!C76)</f>
        <v/>
      </c>
      <c r="C69" s="99" t="str">
        <f>IF(Calificaciones!D76="","",Calificaciones!D76)</f>
        <v/>
      </c>
      <c r="D69" s="99" t="str">
        <f>IF(Calificaciones!E76="","",Calificaciones!E76)</f>
        <v/>
      </c>
      <c r="E69" s="99" t="str">
        <f>IF(Calificaciones!F76="","",Calificaciones!F76)</f>
        <v/>
      </c>
      <c r="F69" s="99" t="str">
        <f>IF(Calificaciones!G76="","",Calificaciones!G76)</f>
        <v/>
      </c>
      <c r="G69" s="99" t="str">
        <f>IF(Calificaciones!I76="","",Calificaciones!I76)</f>
        <v/>
      </c>
      <c r="H69" s="99" t="str">
        <f>IF(Calificaciones!J76="","",Calificaciones!J76)</f>
        <v/>
      </c>
      <c r="I69" s="99" t="str">
        <f>IF(Calificaciones!K76="","",Calificaciones!K76)</f>
        <v/>
      </c>
      <c r="J69" s="99" t="str">
        <f>IF(Calificaciones!L76="","",Calificaciones!L76)</f>
        <v/>
      </c>
      <c r="K69" s="99" t="str">
        <f>IF(Calificaciones!M76="","",Calificaciones!M76)</f>
        <v/>
      </c>
      <c r="L69" s="99" t="str">
        <f>IF(Calificaciones!O76="","",Calificaciones!O76)</f>
        <v/>
      </c>
      <c r="M69" s="99" t="str">
        <f>IF(Calificaciones!P76="","",Calificaciones!P76)</f>
        <v/>
      </c>
      <c r="N69" s="99" t="str">
        <f>IF(Calificaciones!Q76="","",Calificaciones!Q76)</f>
        <v/>
      </c>
      <c r="O69" s="99" t="str">
        <f>IF(Calificaciones!R76="","",Calificaciones!R76)</f>
        <v/>
      </c>
      <c r="P69" s="99" t="str">
        <f>IF(Calificaciones!S76="","",Calificaciones!S76)</f>
        <v/>
      </c>
      <c r="Q69" s="99" t="str">
        <f>IF(Calificaciones!U76="","",Calificaciones!U76)</f>
        <v/>
      </c>
      <c r="R69" s="99" t="str">
        <f>IF(Calificaciones!V76="","",Calificaciones!V76)</f>
        <v/>
      </c>
      <c r="S69" s="99" t="str">
        <f>IF(Calificaciones!W76="","",Calificaciones!W76)</f>
        <v/>
      </c>
      <c r="T69" s="99" t="str">
        <f>IF(Calificaciones!X76="","",Calificaciones!X76)</f>
        <v/>
      </c>
      <c r="U69" s="99" t="str">
        <f>IF(Calificaciones!Y76="","",Calificaciones!Y76)</f>
        <v/>
      </c>
      <c r="V69" s="99" t="str">
        <f>IF(Calificaciones!AA76="","",Calificaciones!AA76)</f>
        <v/>
      </c>
      <c r="W69" s="99" t="str">
        <f>IF(Calificaciones!AB76="","",Calificaciones!AB76)</f>
        <v/>
      </c>
      <c r="X69" s="99" t="str">
        <f>IF(Calificaciones!AC76="","",Calificaciones!AC76)</f>
        <v/>
      </c>
      <c r="Y69" s="99" t="str">
        <f>IF(Calificaciones!AD76="","",Calificaciones!AD76)</f>
        <v/>
      </c>
      <c r="Z69" s="99" t="str">
        <f>IF(Calificaciones!AE76="","",Calificaciones!AE76)</f>
        <v/>
      </c>
      <c r="AA69" s="99" t="str">
        <f>IF(Calificaciones!H76="","",Calificaciones!H76)</f>
        <v/>
      </c>
      <c r="AB69" s="99" t="str">
        <f>IF(Calificaciones!N76="","",Calificaciones!N76)</f>
        <v/>
      </c>
      <c r="AC69" s="99" t="str">
        <f>IF(Calificaciones!T76="","",Calificaciones!T76)</f>
        <v/>
      </c>
      <c r="AD69" s="99" t="str">
        <f>IF(Calificaciones!Z76="","",Calificaciones!Z76)</f>
        <v/>
      </c>
      <c r="AE69" s="99" t="str">
        <f>IF(Calificaciones!AF76="","",Calificaciones!AF76)</f>
        <v/>
      </c>
      <c r="AF69" s="99" t="e">
        <f>IF(Calificaciones!#REF!="","",Calificaciones!#REF!)</f>
        <v>#REF!</v>
      </c>
      <c r="AG69" s="99" t="e">
        <f>IF(Calificaciones!#REF!="","",Calificaciones!#REF!)</f>
        <v>#REF!</v>
      </c>
      <c r="AH69" s="99" t="e">
        <f>IF(Calificaciones!#REF!="","",Calificaciones!#REF!)</f>
        <v>#REF!</v>
      </c>
      <c r="AI69" s="99" t="e">
        <f>IF(Calificaciones!#REF!="","",Calificaciones!#REF!)</f>
        <v>#REF!</v>
      </c>
      <c r="AJ69" s="99" t="e">
        <f>IF(Calificaciones!#REF!="","",Calificaciones!#REF!)</f>
        <v>#REF!</v>
      </c>
      <c r="AK69" s="99" t="e">
        <f>IF(Calificaciones!#REF!="","",Calificaciones!#REF!)</f>
        <v>#REF!</v>
      </c>
      <c r="AL69" s="99" t="e">
        <f>IF(Calificaciones!#REF!="","",Calificaciones!#REF!)</f>
        <v>#REF!</v>
      </c>
      <c r="AM69" s="99" t="e">
        <f>IF(Calificaciones!#REF!="","",Calificaciones!#REF!)</f>
        <v>#REF!</v>
      </c>
      <c r="AN69" s="99" t="e">
        <f>IF(Calificaciones!#REF!="","",Calificaciones!#REF!)</f>
        <v>#REF!</v>
      </c>
      <c r="AO69" s="99" t="e">
        <f>IF(Calificaciones!#REF!="","",Calificaciones!#REF!)</f>
        <v>#REF!</v>
      </c>
      <c r="AP69" s="99" t="str">
        <f>IF(Calificaciones!AM76="","",Calificaciones!AM76)</f>
        <v/>
      </c>
      <c r="AQ69" s="99" t="str">
        <f>IF(Calificaciones!AO76="","",Calificaciones!AO76)</f>
        <v/>
      </c>
      <c r="AR69" s="99" t="str">
        <f>IF(Calificaciones!AP76="","",Calificaciones!AP76)</f>
        <v/>
      </c>
      <c r="AS69" s="99" t="str">
        <f>IF(Calificaciones!AN76="","",Calificaciones!AN76)</f>
        <v/>
      </c>
      <c r="AT69">
        <f>IF(Calificaciones!AQ76="","",Calificaciones!AQ76)</f>
        <v>0</v>
      </c>
      <c r="AU69" t="e">
        <f>IF(#REF!="","",#REF!)</f>
        <v>#REF!</v>
      </c>
      <c r="AV69" t="e">
        <f>IF(#REF!="","",#REF!)</f>
        <v>#REF!</v>
      </c>
      <c r="AW69" t="e">
        <f>IF(#REF!="","",#REF!)</f>
        <v>#REF!</v>
      </c>
      <c r="AX69" t="e">
        <f>IF(#REF!="","",#REF!)</f>
        <v>#REF!</v>
      </c>
      <c r="AY69" t="e">
        <f>IF(#REF!="","",#REF!)</f>
        <v>#REF!</v>
      </c>
      <c r="AZ69" t="e">
        <f>IF(#REF!="","",#REF!)</f>
        <v>#REF!</v>
      </c>
      <c r="BA69" t="e">
        <f>IF(#REF!="","",#REF!)</f>
        <v>#REF!</v>
      </c>
      <c r="BB69" t="e">
        <f>IF(#REF!="","",#REF!)</f>
        <v>#REF!</v>
      </c>
      <c r="BC69" t="e">
        <f>IF(#REF!="","",#REF!)</f>
        <v>#REF!</v>
      </c>
      <c r="BD69" t="e">
        <f>IF(#REF!="","",#REF!)</f>
        <v>#REF!</v>
      </c>
    </row>
    <row r="70">
      <c r="A70" t="str">
        <f>IF(Lista!A70="","",Lista!A70)</f>
        <v/>
      </c>
      <c r="B70" s="99" t="str">
        <f>IF(Calificaciones!C77="","",Calificaciones!C77)</f>
        <v/>
      </c>
      <c r="C70" s="99" t="str">
        <f>IF(Calificaciones!D77="","",Calificaciones!D77)</f>
        <v/>
      </c>
      <c r="D70" s="99" t="str">
        <f>IF(Calificaciones!E77="","",Calificaciones!E77)</f>
        <v/>
      </c>
      <c r="E70" s="99" t="str">
        <f>IF(Calificaciones!F77="","",Calificaciones!F77)</f>
        <v/>
      </c>
      <c r="F70" s="99" t="str">
        <f>IF(Calificaciones!G77="","",Calificaciones!G77)</f>
        <v/>
      </c>
      <c r="G70" s="99" t="str">
        <f>IF(Calificaciones!I77="","",Calificaciones!I77)</f>
        <v/>
      </c>
      <c r="H70" s="99" t="str">
        <f>IF(Calificaciones!J77="","",Calificaciones!J77)</f>
        <v/>
      </c>
      <c r="I70" s="99" t="str">
        <f>IF(Calificaciones!K77="","",Calificaciones!K77)</f>
        <v/>
      </c>
      <c r="J70" s="99" t="str">
        <f>IF(Calificaciones!L77="","",Calificaciones!L77)</f>
        <v/>
      </c>
      <c r="K70" s="99" t="str">
        <f>IF(Calificaciones!M77="","",Calificaciones!M77)</f>
        <v/>
      </c>
      <c r="L70" s="99" t="str">
        <f>IF(Calificaciones!O77="","",Calificaciones!O77)</f>
        <v/>
      </c>
      <c r="M70" s="99" t="str">
        <f>IF(Calificaciones!P77="","",Calificaciones!P77)</f>
        <v/>
      </c>
      <c r="N70" s="99" t="str">
        <f>IF(Calificaciones!Q77="","",Calificaciones!Q77)</f>
        <v/>
      </c>
      <c r="O70" s="99" t="str">
        <f>IF(Calificaciones!R77="","",Calificaciones!R77)</f>
        <v/>
      </c>
      <c r="P70" s="99" t="str">
        <f>IF(Calificaciones!S77="","",Calificaciones!S77)</f>
        <v/>
      </c>
      <c r="Q70" s="99" t="str">
        <f>IF(Calificaciones!U77="","",Calificaciones!U77)</f>
        <v/>
      </c>
      <c r="R70" s="99" t="str">
        <f>IF(Calificaciones!V77="","",Calificaciones!V77)</f>
        <v/>
      </c>
      <c r="S70" s="99" t="str">
        <f>IF(Calificaciones!W77="","",Calificaciones!W77)</f>
        <v/>
      </c>
      <c r="T70" s="99" t="str">
        <f>IF(Calificaciones!X77="","",Calificaciones!X77)</f>
        <v/>
      </c>
      <c r="U70" s="99" t="str">
        <f>IF(Calificaciones!Y77="","",Calificaciones!Y77)</f>
        <v/>
      </c>
      <c r="V70" s="99" t="str">
        <f>IF(Calificaciones!AA77="","",Calificaciones!AA77)</f>
        <v/>
      </c>
      <c r="W70" s="99" t="str">
        <f>IF(Calificaciones!AB77="","",Calificaciones!AB77)</f>
        <v/>
      </c>
      <c r="X70" s="99" t="str">
        <f>IF(Calificaciones!AC77="","",Calificaciones!AC77)</f>
        <v/>
      </c>
      <c r="Y70" s="99" t="str">
        <f>IF(Calificaciones!AD77="","",Calificaciones!AD77)</f>
        <v/>
      </c>
      <c r="Z70" s="99" t="str">
        <f>IF(Calificaciones!AE77="","",Calificaciones!AE77)</f>
        <v/>
      </c>
      <c r="AA70" s="99" t="str">
        <f>IF(Calificaciones!H77="","",Calificaciones!H77)</f>
        <v/>
      </c>
      <c r="AB70" s="99" t="str">
        <f>IF(Calificaciones!N77="","",Calificaciones!N77)</f>
        <v/>
      </c>
      <c r="AC70" s="99" t="str">
        <f>IF(Calificaciones!T77="","",Calificaciones!T77)</f>
        <v/>
      </c>
      <c r="AD70" s="99" t="str">
        <f>IF(Calificaciones!Z77="","",Calificaciones!Z77)</f>
        <v/>
      </c>
      <c r="AE70" s="99" t="str">
        <f>IF(Calificaciones!AF77="","",Calificaciones!AF77)</f>
        <v/>
      </c>
      <c r="AF70" s="99" t="e">
        <f>IF(Calificaciones!#REF!="","",Calificaciones!#REF!)</f>
        <v>#REF!</v>
      </c>
      <c r="AG70" s="99" t="e">
        <f>IF(Calificaciones!#REF!="","",Calificaciones!#REF!)</f>
        <v>#REF!</v>
      </c>
      <c r="AH70" s="99" t="e">
        <f>IF(Calificaciones!#REF!="","",Calificaciones!#REF!)</f>
        <v>#REF!</v>
      </c>
      <c r="AI70" s="99" t="e">
        <f>IF(Calificaciones!#REF!="","",Calificaciones!#REF!)</f>
        <v>#REF!</v>
      </c>
      <c r="AJ70" s="99" t="e">
        <f>IF(Calificaciones!#REF!="","",Calificaciones!#REF!)</f>
        <v>#REF!</v>
      </c>
      <c r="AK70" s="99" t="e">
        <f>IF(Calificaciones!#REF!="","",Calificaciones!#REF!)</f>
        <v>#REF!</v>
      </c>
      <c r="AL70" s="99" t="e">
        <f>IF(Calificaciones!#REF!="","",Calificaciones!#REF!)</f>
        <v>#REF!</v>
      </c>
      <c r="AM70" s="99" t="e">
        <f>IF(Calificaciones!#REF!="","",Calificaciones!#REF!)</f>
        <v>#REF!</v>
      </c>
      <c r="AN70" s="99" t="e">
        <f>IF(Calificaciones!#REF!="","",Calificaciones!#REF!)</f>
        <v>#REF!</v>
      </c>
      <c r="AO70" s="99" t="e">
        <f>IF(Calificaciones!#REF!="","",Calificaciones!#REF!)</f>
        <v>#REF!</v>
      </c>
      <c r="AP70" s="99" t="str">
        <f>IF(Calificaciones!AM77="","",Calificaciones!AM77)</f>
        <v/>
      </c>
      <c r="AQ70" s="99" t="str">
        <f>IF(Calificaciones!AO77="","",Calificaciones!AO77)</f>
        <v/>
      </c>
      <c r="AR70" s="99" t="str">
        <f>IF(Calificaciones!AP77="","",Calificaciones!AP77)</f>
        <v/>
      </c>
      <c r="AS70" s="99" t="str">
        <f>IF(Calificaciones!AN77="","",Calificaciones!AN77)</f>
        <v/>
      </c>
      <c r="AT70">
        <f>IF(Calificaciones!AQ77="","",Calificaciones!AQ77)</f>
        <v>0</v>
      </c>
      <c r="AU70" t="e">
        <f>IF(#REF!="","",#REF!)</f>
        <v>#REF!</v>
      </c>
      <c r="AV70" t="e">
        <f>IF(#REF!="","",#REF!)</f>
        <v>#REF!</v>
      </c>
      <c r="AW70" t="e">
        <f>IF(#REF!="","",#REF!)</f>
        <v>#REF!</v>
      </c>
      <c r="AX70" t="e">
        <f>IF(#REF!="","",#REF!)</f>
        <v>#REF!</v>
      </c>
      <c r="AY70" t="e">
        <f>IF(#REF!="","",#REF!)</f>
        <v>#REF!</v>
      </c>
      <c r="AZ70" t="e">
        <f>IF(#REF!="","",#REF!)</f>
        <v>#REF!</v>
      </c>
      <c r="BA70" t="e">
        <f>IF(#REF!="","",#REF!)</f>
        <v>#REF!</v>
      </c>
      <c r="BB70" t="e">
        <f>IF(#REF!="","",#REF!)</f>
        <v>#REF!</v>
      </c>
      <c r="BC70" t="e">
        <f>IF(#REF!="","",#REF!)</f>
        <v>#REF!</v>
      </c>
      <c r="BD70" t="e">
        <f>IF(#REF!="","",#REF!)</f>
        <v>#REF!</v>
      </c>
    </row>
    <row r="71">
      <c r="A71" t="str">
        <f>IF(Lista!A71="","",Lista!A71)</f>
        <v/>
      </c>
      <c r="B71" s="99" t="str">
        <f>IF(Calificaciones!C78="","",Calificaciones!C78)</f>
        <v/>
      </c>
      <c r="C71" s="99" t="str">
        <f>IF(Calificaciones!D78="","",Calificaciones!D78)</f>
        <v/>
      </c>
      <c r="D71" s="99" t="str">
        <f>IF(Calificaciones!E78="","",Calificaciones!E78)</f>
        <v/>
      </c>
      <c r="E71" s="99" t="str">
        <f>IF(Calificaciones!F78="","",Calificaciones!F78)</f>
        <v/>
      </c>
      <c r="F71" s="99" t="str">
        <f>IF(Calificaciones!G78="","",Calificaciones!G78)</f>
        <v/>
      </c>
      <c r="G71" s="99" t="str">
        <f>IF(Calificaciones!I78="","",Calificaciones!I78)</f>
        <v/>
      </c>
      <c r="H71" s="99" t="str">
        <f>IF(Calificaciones!J78="","",Calificaciones!J78)</f>
        <v/>
      </c>
      <c r="I71" s="99" t="str">
        <f>IF(Calificaciones!K78="","",Calificaciones!K78)</f>
        <v/>
      </c>
      <c r="J71" s="99" t="str">
        <f>IF(Calificaciones!L78="","",Calificaciones!L78)</f>
        <v/>
      </c>
      <c r="K71" s="99" t="str">
        <f>IF(Calificaciones!M78="","",Calificaciones!M78)</f>
        <v/>
      </c>
      <c r="L71" s="99" t="str">
        <f>IF(Calificaciones!O78="","",Calificaciones!O78)</f>
        <v/>
      </c>
      <c r="M71" s="99" t="str">
        <f>IF(Calificaciones!P78="","",Calificaciones!P78)</f>
        <v/>
      </c>
      <c r="N71" s="99" t="str">
        <f>IF(Calificaciones!Q78="","",Calificaciones!Q78)</f>
        <v/>
      </c>
      <c r="O71" s="99" t="str">
        <f>IF(Calificaciones!R78="","",Calificaciones!R78)</f>
        <v/>
      </c>
      <c r="P71" s="99" t="str">
        <f>IF(Calificaciones!S78="","",Calificaciones!S78)</f>
        <v/>
      </c>
      <c r="Q71" s="99" t="str">
        <f>IF(Calificaciones!U78="","",Calificaciones!U78)</f>
        <v/>
      </c>
      <c r="R71" s="99" t="str">
        <f>IF(Calificaciones!V78="","",Calificaciones!V78)</f>
        <v/>
      </c>
      <c r="S71" s="99" t="str">
        <f>IF(Calificaciones!W78="","",Calificaciones!W78)</f>
        <v/>
      </c>
      <c r="T71" s="99" t="str">
        <f>IF(Calificaciones!X78="","",Calificaciones!X78)</f>
        <v/>
      </c>
      <c r="U71" s="99" t="str">
        <f>IF(Calificaciones!Y78="","",Calificaciones!Y78)</f>
        <v/>
      </c>
      <c r="V71" s="99" t="str">
        <f>IF(Calificaciones!AA78="","",Calificaciones!AA78)</f>
        <v/>
      </c>
      <c r="W71" s="99" t="str">
        <f>IF(Calificaciones!AB78="","",Calificaciones!AB78)</f>
        <v/>
      </c>
      <c r="X71" s="99" t="str">
        <f>IF(Calificaciones!AC78="","",Calificaciones!AC78)</f>
        <v/>
      </c>
      <c r="Y71" s="99" t="str">
        <f>IF(Calificaciones!AD78="","",Calificaciones!AD78)</f>
        <v/>
      </c>
      <c r="Z71" s="99" t="str">
        <f>IF(Calificaciones!AE78="","",Calificaciones!AE78)</f>
        <v/>
      </c>
      <c r="AA71" s="99" t="str">
        <f>IF(Calificaciones!H78="","",Calificaciones!H78)</f>
        <v/>
      </c>
      <c r="AB71" s="99" t="str">
        <f>IF(Calificaciones!N78="","",Calificaciones!N78)</f>
        <v/>
      </c>
      <c r="AC71" s="99" t="str">
        <f>IF(Calificaciones!T78="","",Calificaciones!T78)</f>
        <v/>
      </c>
      <c r="AD71" s="99" t="str">
        <f>IF(Calificaciones!Z78="","",Calificaciones!Z78)</f>
        <v/>
      </c>
      <c r="AE71" s="99" t="str">
        <f>IF(Calificaciones!AF78="","",Calificaciones!AF78)</f>
        <v/>
      </c>
      <c r="AF71" s="99" t="e">
        <f>IF(Calificaciones!#REF!="","",Calificaciones!#REF!)</f>
        <v>#REF!</v>
      </c>
      <c r="AG71" s="99" t="e">
        <f>IF(Calificaciones!#REF!="","",Calificaciones!#REF!)</f>
        <v>#REF!</v>
      </c>
      <c r="AH71" s="99" t="e">
        <f>IF(Calificaciones!#REF!="","",Calificaciones!#REF!)</f>
        <v>#REF!</v>
      </c>
      <c r="AI71" s="99" t="e">
        <f>IF(Calificaciones!#REF!="","",Calificaciones!#REF!)</f>
        <v>#REF!</v>
      </c>
      <c r="AJ71" s="99" t="e">
        <f>IF(Calificaciones!#REF!="","",Calificaciones!#REF!)</f>
        <v>#REF!</v>
      </c>
      <c r="AK71" s="99" t="e">
        <f>IF(Calificaciones!#REF!="","",Calificaciones!#REF!)</f>
        <v>#REF!</v>
      </c>
      <c r="AL71" s="99" t="e">
        <f>IF(Calificaciones!#REF!="","",Calificaciones!#REF!)</f>
        <v>#REF!</v>
      </c>
      <c r="AM71" s="99" t="e">
        <f>IF(Calificaciones!#REF!="","",Calificaciones!#REF!)</f>
        <v>#REF!</v>
      </c>
      <c r="AN71" s="99" t="e">
        <f>IF(Calificaciones!#REF!="","",Calificaciones!#REF!)</f>
        <v>#REF!</v>
      </c>
      <c r="AO71" s="99" t="e">
        <f>IF(Calificaciones!#REF!="","",Calificaciones!#REF!)</f>
        <v>#REF!</v>
      </c>
      <c r="AP71" s="99" t="str">
        <f>IF(Calificaciones!AM78="","",Calificaciones!AM78)</f>
        <v/>
      </c>
      <c r="AQ71" s="99" t="str">
        <f>IF(Calificaciones!AO78="","",Calificaciones!AO78)</f>
        <v/>
      </c>
      <c r="AR71" s="99" t="str">
        <f>IF(Calificaciones!AP78="","",Calificaciones!AP78)</f>
        <v/>
      </c>
      <c r="AS71" s="99" t="str">
        <f>IF(Calificaciones!AN78="","",Calificaciones!AN78)</f>
        <v/>
      </c>
      <c r="AT71">
        <f>IF(Calificaciones!AQ78="","",Calificaciones!AQ78)</f>
        <v>0</v>
      </c>
      <c r="AU71" t="e">
        <f>IF(#REF!="","",#REF!)</f>
        <v>#REF!</v>
      </c>
      <c r="AV71" t="e">
        <f>IF(#REF!="","",#REF!)</f>
        <v>#REF!</v>
      </c>
      <c r="AW71" t="e">
        <f>IF(#REF!="","",#REF!)</f>
        <v>#REF!</v>
      </c>
      <c r="AX71" t="e">
        <f>IF(#REF!="","",#REF!)</f>
        <v>#REF!</v>
      </c>
      <c r="AY71" t="e">
        <f>IF(#REF!="","",#REF!)</f>
        <v>#REF!</v>
      </c>
      <c r="AZ71" t="e">
        <f>IF(#REF!="","",#REF!)</f>
        <v>#REF!</v>
      </c>
      <c r="BA71" t="e">
        <f>IF(#REF!="","",#REF!)</f>
        <v>#REF!</v>
      </c>
      <c r="BB71" t="e">
        <f>IF(#REF!="","",#REF!)</f>
        <v>#REF!</v>
      </c>
      <c r="BC71" t="e">
        <f>IF(#REF!="","",#REF!)</f>
        <v>#REF!</v>
      </c>
      <c r="BD71" t="e">
        <f>IF(#REF!="","",#REF!)</f>
        <v>#REF!</v>
      </c>
    </row>
    <row r="72">
      <c r="A72" t="str">
        <f>IF(Lista!A72="","",Lista!A72)</f>
        <v/>
      </c>
      <c r="B72" s="99" t="str">
        <f>IF(Calificaciones!C79="","",Calificaciones!C79)</f>
        <v/>
      </c>
      <c r="C72" s="99" t="str">
        <f>IF(Calificaciones!D79="","",Calificaciones!D79)</f>
        <v/>
      </c>
      <c r="D72" s="99" t="str">
        <f>IF(Calificaciones!E79="","",Calificaciones!E79)</f>
        <v/>
      </c>
      <c r="E72" s="99" t="str">
        <f>IF(Calificaciones!F79="","",Calificaciones!F79)</f>
        <v/>
      </c>
      <c r="F72" s="99" t="str">
        <f>IF(Calificaciones!G79="","",Calificaciones!G79)</f>
        <v/>
      </c>
      <c r="G72" s="99" t="str">
        <f>IF(Calificaciones!I79="","",Calificaciones!I79)</f>
        <v/>
      </c>
      <c r="H72" s="99" t="str">
        <f>IF(Calificaciones!J79="","",Calificaciones!J79)</f>
        <v/>
      </c>
      <c r="I72" s="99" t="str">
        <f>IF(Calificaciones!K79="","",Calificaciones!K79)</f>
        <v/>
      </c>
      <c r="J72" s="99" t="str">
        <f>IF(Calificaciones!L79="","",Calificaciones!L79)</f>
        <v/>
      </c>
      <c r="K72" s="99" t="str">
        <f>IF(Calificaciones!M79="","",Calificaciones!M79)</f>
        <v/>
      </c>
      <c r="L72" s="99" t="str">
        <f>IF(Calificaciones!O79="","",Calificaciones!O79)</f>
        <v/>
      </c>
      <c r="M72" s="99" t="str">
        <f>IF(Calificaciones!P79="","",Calificaciones!P79)</f>
        <v/>
      </c>
      <c r="N72" s="99" t="str">
        <f>IF(Calificaciones!Q79="","",Calificaciones!Q79)</f>
        <v/>
      </c>
      <c r="O72" s="99" t="str">
        <f>IF(Calificaciones!R79="","",Calificaciones!R79)</f>
        <v/>
      </c>
      <c r="P72" s="99" t="str">
        <f>IF(Calificaciones!S79="","",Calificaciones!S79)</f>
        <v/>
      </c>
      <c r="Q72" s="99" t="str">
        <f>IF(Calificaciones!U79="","",Calificaciones!U79)</f>
        <v/>
      </c>
      <c r="R72" s="99" t="str">
        <f>IF(Calificaciones!V79="","",Calificaciones!V79)</f>
        <v/>
      </c>
      <c r="S72" s="99" t="str">
        <f>IF(Calificaciones!W79="","",Calificaciones!W79)</f>
        <v/>
      </c>
      <c r="T72" s="99" t="str">
        <f>IF(Calificaciones!X79="","",Calificaciones!X79)</f>
        <v/>
      </c>
      <c r="U72" s="99" t="str">
        <f>IF(Calificaciones!Y79="","",Calificaciones!Y79)</f>
        <v/>
      </c>
      <c r="V72" s="99" t="str">
        <f>IF(Calificaciones!AA79="","",Calificaciones!AA79)</f>
        <v/>
      </c>
      <c r="W72" s="99" t="str">
        <f>IF(Calificaciones!AB79="","",Calificaciones!AB79)</f>
        <v/>
      </c>
      <c r="X72" s="99" t="str">
        <f>IF(Calificaciones!AC79="","",Calificaciones!AC79)</f>
        <v/>
      </c>
      <c r="Y72" s="99" t="str">
        <f>IF(Calificaciones!AD79="","",Calificaciones!AD79)</f>
        <v/>
      </c>
      <c r="Z72" s="99" t="str">
        <f>IF(Calificaciones!AE79="","",Calificaciones!AE79)</f>
        <v/>
      </c>
      <c r="AA72" s="99" t="str">
        <f>IF(Calificaciones!H79="","",Calificaciones!H79)</f>
        <v/>
      </c>
      <c r="AB72" s="99" t="str">
        <f>IF(Calificaciones!N79="","",Calificaciones!N79)</f>
        <v/>
      </c>
      <c r="AC72" s="99" t="str">
        <f>IF(Calificaciones!T79="","",Calificaciones!T79)</f>
        <v/>
      </c>
      <c r="AD72" s="99" t="str">
        <f>IF(Calificaciones!Z79="","",Calificaciones!Z79)</f>
        <v/>
      </c>
      <c r="AE72" s="99" t="str">
        <f>IF(Calificaciones!AF79="","",Calificaciones!AF79)</f>
        <v/>
      </c>
      <c r="AF72" s="99" t="e">
        <f>IF(Calificaciones!#REF!="","",Calificaciones!#REF!)</f>
        <v>#REF!</v>
      </c>
      <c r="AG72" s="99" t="e">
        <f>IF(Calificaciones!#REF!="","",Calificaciones!#REF!)</f>
        <v>#REF!</v>
      </c>
      <c r="AH72" s="99" t="e">
        <f>IF(Calificaciones!#REF!="","",Calificaciones!#REF!)</f>
        <v>#REF!</v>
      </c>
      <c r="AI72" s="99" t="e">
        <f>IF(Calificaciones!#REF!="","",Calificaciones!#REF!)</f>
        <v>#REF!</v>
      </c>
      <c r="AJ72" s="99" t="e">
        <f>IF(Calificaciones!#REF!="","",Calificaciones!#REF!)</f>
        <v>#REF!</v>
      </c>
      <c r="AK72" s="99" t="e">
        <f>IF(Calificaciones!#REF!="","",Calificaciones!#REF!)</f>
        <v>#REF!</v>
      </c>
      <c r="AL72" s="99" t="e">
        <f>IF(Calificaciones!#REF!="","",Calificaciones!#REF!)</f>
        <v>#REF!</v>
      </c>
      <c r="AM72" s="99" t="e">
        <f>IF(Calificaciones!#REF!="","",Calificaciones!#REF!)</f>
        <v>#REF!</v>
      </c>
      <c r="AN72" s="99" t="e">
        <f>IF(Calificaciones!#REF!="","",Calificaciones!#REF!)</f>
        <v>#REF!</v>
      </c>
      <c r="AO72" s="99" t="e">
        <f>IF(Calificaciones!#REF!="","",Calificaciones!#REF!)</f>
        <v>#REF!</v>
      </c>
      <c r="AP72" s="99" t="str">
        <f>IF(Calificaciones!AM79="","",Calificaciones!AM79)</f>
        <v/>
      </c>
      <c r="AQ72" s="99" t="str">
        <f>IF(Calificaciones!AO79="","",Calificaciones!AO79)</f>
        <v/>
      </c>
      <c r="AR72" s="99" t="str">
        <f>IF(Calificaciones!AP79="","",Calificaciones!AP79)</f>
        <v/>
      </c>
      <c r="AS72" s="99" t="str">
        <f>IF(Calificaciones!AN79="","",Calificaciones!AN79)</f>
        <v/>
      </c>
      <c r="AT72">
        <f>IF(Calificaciones!AQ79="","",Calificaciones!AQ79)</f>
        <v>0</v>
      </c>
      <c r="AU72" t="e">
        <f>IF(#REF!="","",#REF!)</f>
        <v>#REF!</v>
      </c>
      <c r="AV72" t="e">
        <f>IF(#REF!="","",#REF!)</f>
        <v>#REF!</v>
      </c>
      <c r="AW72" t="e">
        <f>IF(#REF!="","",#REF!)</f>
        <v>#REF!</v>
      </c>
      <c r="AX72" t="e">
        <f>IF(#REF!="","",#REF!)</f>
        <v>#REF!</v>
      </c>
      <c r="AY72" t="e">
        <f>IF(#REF!="","",#REF!)</f>
        <v>#REF!</v>
      </c>
      <c r="AZ72" t="e">
        <f>IF(#REF!="","",#REF!)</f>
        <v>#REF!</v>
      </c>
      <c r="BA72" t="e">
        <f>IF(#REF!="","",#REF!)</f>
        <v>#REF!</v>
      </c>
      <c r="BB72" t="e">
        <f>IF(#REF!="","",#REF!)</f>
        <v>#REF!</v>
      </c>
      <c r="BC72" t="e">
        <f>IF(#REF!="","",#REF!)</f>
        <v>#REF!</v>
      </c>
      <c r="BD72" t="e">
        <f>IF(#REF!="","",#REF!)</f>
        <v>#REF!</v>
      </c>
    </row>
    <row r="73">
      <c r="A73" t="str">
        <f>IF(Lista!A73="","",Lista!A73)</f>
        <v/>
      </c>
      <c r="B73" s="99" t="str">
        <f>IF(Calificaciones!C80="","",Calificaciones!C80)</f>
        <v/>
      </c>
      <c r="C73" s="99" t="str">
        <f>IF(Calificaciones!D80="","",Calificaciones!D80)</f>
        <v/>
      </c>
      <c r="D73" s="99" t="str">
        <f>IF(Calificaciones!E80="","",Calificaciones!E80)</f>
        <v/>
      </c>
      <c r="E73" s="99" t="str">
        <f>IF(Calificaciones!F80="","",Calificaciones!F80)</f>
        <v/>
      </c>
      <c r="F73" s="99" t="str">
        <f>IF(Calificaciones!G80="","",Calificaciones!G80)</f>
        <v/>
      </c>
      <c r="G73" s="99" t="str">
        <f>IF(Calificaciones!I80="","",Calificaciones!I80)</f>
        <v/>
      </c>
      <c r="H73" s="99" t="str">
        <f>IF(Calificaciones!J80="","",Calificaciones!J80)</f>
        <v/>
      </c>
      <c r="I73" s="99" t="str">
        <f>IF(Calificaciones!K80="","",Calificaciones!K80)</f>
        <v/>
      </c>
      <c r="J73" s="99" t="str">
        <f>IF(Calificaciones!L80="","",Calificaciones!L80)</f>
        <v/>
      </c>
      <c r="K73" s="99" t="str">
        <f>IF(Calificaciones!M80="","",Calificaciones!M80)</f>
        <v/>
      </c>
      <c r="L73" s="99" t="str">
        <f>IF(Calificaciones!O80="","",Calificaciones!O80)</f>
        <v/>
      </c>
      <c r="M73" s="99" t="str">
        <f>IF(Calificaciones!P80="","",Calificaciones!P80)</f>
        <v/>
      </c>
      <c r="N73" s="99" t="str">
        <f>IF(Calificaciones!Q80="","",Calificaciones!Q80)</f>
        <v/>
      </c>
      <c r="O73" s="99" t="str">
        <f>IF(Calificaciones!R80="","",Calificaciones!R80)</f>
        <v/>
      </c>
      <c r="P73" s="99" t="str">
        <f>IF(Calificaciones!S80="","",Calificaciones!S80)</f>
        <v/>
      </c>
      <c r="Q73" s="99" t="str">
        <f>IF(Calificaciones!U80="","",Calificaciones!U80)</f>
        <v/>
      </c>
      <c r="R73" s="99" t="str">
        <f>IF(Calificaciones!V80="","",Calificaciones!V80)</f>
        <v/>
      </c>
      <c r="S73" s="99" t="str">
        <f>IF(Calificaciones!W80="","",Calificaciones!W80)</f>
        <v/>
      </c>
      <c r="T73" s="99" t="str">
        <f>IF(Calificaciones!X80="","",Calificaciones!X80)</f>
        <v/>
      </c>
      <c r="U73" s="99" t="str">
        <f>IF(Calificaciones!Y80="","",Calificaciones!Y80)</f>
        <v/>
      </c>
      <c r="V73" s="99" t="str">
        <f>IF(Calificaciones!AA80="","",Calificaciones!AA80)</f>
        <v/>
      </c>
      <c r="W73" s="99" t="str">
        <f>IF(Calificaciones!AB80="","",Calificaciones!AB80)</f>
        <v/>
      </c>
      <c r="X73" s="99" t="str">
        <f>IF(Calificaciones!AC80="","",Calificaciones!AC80)</f>
        <v/>
      </c>
      <c r="Y73" s="99" t="str">
        <f>IF(Calificaciones!AD80="","",Calificaciones!AD80)</f>
        <v/>
      </c>
      <c r="Z73" s="99" t="str">
        <f>IF(Calificaciones!AE80="","",Calificaciones!AE80)</f>
        <v/>
      </c>
      <c r="AA73" s="99" t="str">
        <f>IF(Calificaciones!H80="","",Calificaciones!H80)</f>
        <v/>
      </c>
      <c r="AB73" s="99" t="str">
        <f>IF(Calificaciones!N80="","",Calificaciones!N80)</f>
        <v/>
      </c>
      <c r="AC73" s="99" t="str">
        <f>IF(Calificaciones!T80="","",Calificaciones!T80)</f>
        <v/>
      </c>
      <c r="AD73" s="99" t="str">
        <f>IF(Calificaciones!Z80="","",Calificaciones!Z80)</f>
        <v/>
      </c>
      <c r="AE73" s="99" t="str">
        <f>IF(Calificaciones!AF80="","",Calificaciones!AF80)</f>
        <v/>
      </c>
      <c r="AF73" s="99" t="e">
        <f>IF(Calificaciones!#REF!="","",Calificaciones!#REF!)</f>
        <v>#REF!</v>
      </c>
      <c r="AG73" s="99" t="e">
        <f>IF(Calificaciones!#REF!="","",Calificaciones!#REF!)</f>
        <v>#REF!</v>
      </c>
      <c r="AH73" s="99" t="e">
        <f>IF(Calificaciones!#REF!="","",Calificaciones!#REF!)</f>
        <v>#REF!</v>
      </c>
      <c r="AI73" s="99" t="e">
        <f>IF(Calificaciones!#REF!="","",Calificaciones!#REF!)</f>
        <v>#REF!</v>
      </c>
      <c r="AJ73" s="99" t="e">
        <f>IF(Calificaciones!#REF!="","",Calificaciones!#REF!)</f>
        <v>#REF!</v>
      </c>
      <c r="AK73" s="99" t="e">
        <f>IF(Calificaciones!#REF!="","",Calificaciones!#REF!)</f>
        <v>#REF!</v>
      </c>
      <c r="AL73" s="99" t="e">
        <f>IF(Calificaciones!#REF!="","",Calificaciones!#REF!)</f>
        <v>#REF!</v>
      </c>
      <c r="AM73" s="99" t="e">
        <f>IF(Calificaciones!#REF!="","",Calificaciones!#REF!)</f>
        <v>#REF!</v>
      </c>
      <c r="AN73" s="99" t="e">
        <f>IF(Calificaciones!#REF!="","",Calificaciones!#REF!)</f>
        <v>#REF!</v>
      </c>
      <c r="AO73" s="99" t="e">
        <f>IF(Calificaciones!#REF!="","",Calificaciones!#REF!)</f>
        <v>#REF!</v>
      </c>
      <c r="AP73" s="99" t="str">
        <f>IF(Calificaciones!AM80="","",Calificaciones!AM80)</f>
        <v/>
      </c>
      <c r="AQ73" s="99" t="str">
        <f>IF(Calificaciones!AO80="","",Calificaciones!AO80)</f>
        <v/>
      </c>
      <c r="AR73" s="99" t="str">
        <f>IF(Calificaciones!AP80="","",Calificaciones!AP80)</f>
        <v/>
      </c>
      <c r="AS73" s="99" t="str">
        <f>IF(Calificaciones!AN80="","",Calificaciones!AN80)</f>
        <v/>
      </c>
      <c r="AT73">
        <f>IF(Calificaciones!AQ80="","",Calificaciones!AQ80)</f>
        <v>0</v>
      </c>
      <c r="AU73" t="e">
        <f>IF(#REF!="","",#REF!)</f>
        <v>#REF!</v>
      </c>
      <c r="AV73" t="e">
        <f>IF(#REF!="","",#REF!)</f>
        <v>#REF!</v>
      </c>
      <c r="AW73" t="e">
        <f>IF(#REF!="","",#REF!)</f>
        <v>#REF!</v>
      </c>
      <c r="AX73" t="e">
        <f>IF(#REF!="","",#REF!)</f>
        <v>#REF!</v>
      </c>
      <c r="AY73" t="e">
        <f>IF(#REF!="","",#REF!)</f>
        <v>#REF!</v>
      </c>
      <c r="AZ73" t="e">
        <f>IF(#REF!="","",#REF!)</f>
        <v>#REF!</v>
      </c>
      <c r="BA73" t="e">
        <f>IF(#REF!="","",#REF!)</f>
        <v>#REF!</v>
      </c>
      <c r="BB73" t="e">
        <f>IF(#REF!="","",#REF!)</f>
        <v>#REF!</v>
      </c>
      <c r="BC73" t="e">
        <f>IF(#REF!="","",#REF!)</f>
        <v>#REF!</v>
      </c>
      <c r="BD73" t="e">
        <f>IF(#REF!="","",#REF!)</f>
        <v>#REF!</v>
      </c>
    </row>
    <row r="74">
      <c r="A74" t="str">
        <f>IF(Lista!A74="","",Lista!A74)</f>
        <v/>
      </c>
      <c r="B74" s="99" t="str">
        <f>IF(Calificaciones!C81="","",Calificaciones!C81)</f>
        <v/>
      </c>
      <c r="C74" s="99" t="str">
        <f>IF(Calificaciones!D81="","",Calificaciones!D81)</f>
        <v/>
      </c>
      <c r="D74" s="99" t="str">
        <f>IF(Calificaciones!E81="","",Calificaciones!E81)</f>
        <v/>
      </c>
      <c r="E74" s="99" t="str">
        <f>IF(Calificaciones!F81="","",Calificaciones!F81)</f>
        <v/>
      </c>
      <c r="F74" s="99" t="str">
        <f>IF(Calificaciones!G81="","",Calificaciones!G81)</f>
        <v/>
      </c>
      <c r="G74" s="99" t="str">
        <f>IF(Calificaciones!I81="","",Calificaciones!I81)</f>
        <v/>
      </c>
      <c r="H74" s="99" t="str">
        <f>IF(Calificaciones!J81="","",Calificaciones!J81)</f>
        <v/>
      </c>
      <c r="I74" s="99" t="str">
        <f>IF(Calificaciones!K81="","",Calificaciones!K81)</f>
        <v/>
      </c>
      <c r="J74" s="99" t="str">
        <f>IF(Calificaciones!L81="","",Calificaciones!L81)</f>
        <v/>
      </c>
      <c r="K74" s="99" t="str">
        <f>IF(Calificaciones!M81="","",Calificaciones!M81)</f>
        <v/>
      </c>
      <c r="L74" s="99" t="str">
        <f>IF(Calificaciones!O81="","",Calificaciones!O81)</f>
        <v/>
      </c>
      <c r="M74" s="99" t="str">
        <f>IF(Calificaciones!P81="","",Calificaciones!P81)</f>
        <v/>
      </c>
      <c r="N74" s="99" t="str">
        <f>IF(Calificaciones!Q81="","",Calificaciones!Q81)</f>
        <v/>
      </c>
      <c r="O74" s="99" t="str">
        <f>IF(Calificaciones!R81="","",Calificaciones!R81)</f>
        <v/>
      </c>
      <c r="P74" s="99" t="str">
        <f>IF(Calificaciones!S81="","",Calificaciones!S81)</f>
        <v/>
      </c>
      <c r="Q74" s="99" t="str">
        <f>IF(Calificaciones!U81="","",Calificaciones!U81)</f>
        <v/>
      </c>
      <c r="R74" s="99" t="str">
        <f>IF(Calificaciones!V81="","",Calificaciones!V81)</f>
        <v/>
      </c>
      <c r="S74" s="99" t="str">
        <f>IF(Calificaciones!W81="","",Calificaciones!W81)</f>
        <v/>
      </c>
      <c r="T74" s="99" t="str">
        <f>IF(Calificaciones!X81="","",Calificaciones!X81)</f>
        <v/>
      </c>
      <c r="U74" s="99" t="str">
        <f>IF(Calificaciones!Y81="","",Calificaciones!Y81)</f>
        <v/>
      </c>
      <c r="V74" s="99" t="str">
        <f>IF(Calificaciones!AA81="","",Calificaciones!AA81)</f>
        <v/>
      </c>
      <c r="W74" s="99" t="str">
        <f>IF(Calificaciones!AB81="","",Calificaciones!AB81)</f>
        <v/>
      </c>
      <c r="X74" s="99" t="str">
        <f>IF(Calificaciones!AC81="","",Calificaciones!AC81)</f>
        <v/>
      </c>
      <c r="Y74" s="99" t="str">
        <f>IF(Calificaciones!AD81="","",Calificaciones!AD81)</f>
        <v/>
      </c>
      <c r="Z74" s="99" t="str">
        <f>IF(Calificaciones!AE81="","",Calificaciones!AE81)</f>
        <v/>
      </c>
      <c r="AA74" s="99" t="str">
        <f>IF(Calificaciones!H81="","",Calificaciones!H81)</f>
        <v/>
      </c>
      <c r="AB74" s="99" t="str">
        <f>IF(Calificaciones!N81="","",Calificaciones!N81)</f>
        <v/>
      </c>
      <c r="AC74" s="99" t="str">
        <f>IF(Calificaciones!T81="","",Calificaciones!T81)</f>
        <v/>
      </c>
      <c r="AD74" s="99" t="str">
        <f>IF(Calificaciones!Z81="","",Calificaciones!Z81)</f>
        <v/>
      </c>
      <c r="AE74" s="99" t="str">
        <f>IF(Calificaciones!AF81="","",Calificaciones!AF81)</f>
        <v/>
      </c>
      <c r="AF74" s="99" t="e">
        <f>IF(Calificaciones!#REF!="","",Calificaciones!#REF!)</f>
        <v>#REF!</v>
      </c>
      <c r="AG74" s="99" t="e">
        <f>IF(Calificaciones!#REF!="","",Calificaciones!#REF!)</f>
        <v>#REF!</v>
      </c>
      <c r="AH74" s="99" t="e">
        <f>IF(Calificaciones!#REF!="","",Calificaciones!#REF!)</f>
        <v>#REF!</v>
      </c>
      <c r="AI74" s="99" t="e">
        <f>IF(Calificaciones!#REF!="","",Calificaciones!#REF!)</f>
        <v>#REF!</v>
      </c>
      <c r="AJ74" s="99" t="e">
        <f>IF(Calificaciones!#REF!="","",Calificaciones!#REF!)</f>
        <v>#REF!</v>
      </c>
      <c r="AK74" s="99" t="e">
        <f>IF(Calificaciones!#REF!="","",Calificaciones!#REF!)</f>
        <v>#REF!</v>
      </c>
      <c r="AL74" s="99" t="e">
        <f>IF(Calificaciones!#REF!="","",Calificaciones!#REF!)</f>
        <v>#REF!</v>
      </c>
      <c r="AM74" s="99" t="e">
        <f>IF(Calificaciones!#REF!="","",Calificaciones!#REF!)</f>
        <v>#REF!</v>
      </c>
      <c r="AN74" s="99" t="e">
        <f>IF(Calificaciones!#REF!="","",Calificaciones!#REF!)</f>
        <v>#REF!</v>
      </c>
      <c r="AO74" s="99" t="e">
        <f>IF(Calificaciones!#REF!="","",Calificaciones!#REF!)</f>
        <v>#REF!</v>
      </c>
      <c r="AP74" s="99" t="str">
        <f>IF(Calificaciones!AM81="","",Calificaciones!AM81)</f>
        <v/>
      </c>
      <c r="AQ74" s="99" t="str">
        <f>IF(Calificaciones!AO81="","",Calificaciones!AO81)</f>
        <v/>
      </c>
      <c r="AR74" s="99" t="str">
        <f>IF(Calificaciones!AP81="","",Calificaciones!AP81)</f>
        <v/>
      </c>
      <c r="AS74" s="99" t="str">
        <f>IF(Calificaciones!AN81="","",Calificaciones!AN81)</f>
        <v/>
      </c>
      <c r="AT74">
        <f>IF(Calificaciones!AQ81="","",Calificaciones!AQ81)</f>
        <v>0</v>
      </c>
      <c r="AU74" t="e">
        <f>IF(#REF!="","",#REF!)</f>
        <v>#REF!</v>
      </c>
      <c r="AV74" t="e">
        <f>IF(#REF!="","",#REF!)</f>
        <v>#REF!</v>
      </c>
      <c r="AW74" t="e">
        <f>IF(#REF!="","",#REF!)</f>
        <v>#REF!</v>
      </c>
      <c r="AX74" t="e">
        <f>IF(#REF!="","",#REF!)</f>
        <v>#REF!</v>
      </c>
      <c r="AY74" t="e">
        <f>IF(#REF!="","",#REF!)</f>
        <v>#REF!</v>
      </c>
      <c r="AZ74" t="e">
        <f>IF(#REF!="","",#REF!)</f>
        <v>#REF!</v>
      </c>
      <c r="BA74" t="e">
        <f>IF(#REF!="","",#REF!)</f>
        <v>#REF!</v>
      </c>
      <c r="BB74" t="e">
        <f>IF(#REF!="","",#REF!)</f>
        <v>#REF!</v>
      </c>
      <c r="BC74" t="e">
        <f>IF(#REF!="","",#REF!)</f>
        <v>#REF!</v>
      </c>
      <c r="BD74" t="e">
        <f>IF(#REF!="","",#REF!)</f>
        <v>#REF!</v>
      </c>
    </row>
    <row r="75">
      <c r="A75" t="str">
        <f>IF(Lista!A75="","",Lista!A75)</f>
        <v/>
      </c>
      <c r="B75" s="99" t="str">
        <f>IF(Calificaciones!C82="","",Calificaciones!C82)</f>
        <v/>
      </c>
      <c r="C75" s="99" t="str">
        <f>IF(Calificaciones!D82="","",Calificaciones!D82)</f>
        <v/>
      </c>
      <c r="D75" s="99" t="str">
        <f>IF(Calificaciones!E82="","",Calificaciones!E82)</f>
        <v/>
      </c>
      <c r="E75" s="99" t="str">
        <f>IF(Calificaciones!F82="","",Calificaciones!F82)</f>
        <v/>
      </c>
      <c r="F75" s="99" t="str">
        <f>IF(Calificaciones!G82="","",Calificaciones!G82)</f>
        <v/>
      </c>
      <c r="G75" s="99" t="str">
        <f>IF(Calificaciones!I82="","",Calificaciones!I82)</f>
        <v/>
      </c>
      <c r="H75" s="99" t="str">
        <f>IF(Calificaciones!J82="","",Calificaciones!J82)</f>
        <v/>
      </c>
      <c r="I75" s="99" t="str">
        <f>IF(Calificaciones!K82="","",Calificaciones!K82)</f>
        <v/>
      </c>
      <c r="J75" s="99" t="str">
        <f>IF(Calificaciones!L82="","",Calificaciones!L82)</f>
        <v/>
      </c>
      <c r="K75" s="99" t="str">
        <f>IF(Calificaciones!M82="","",Calificaciones!M82)</f>
        <v/>
      </c>
      <c r="L75" s="99" t="str">
        <f>IF(Calificaciones!O82="","",Calificaciones!O82)</f>
        <v/>
      </c>
      <c r="M75" s="99" t="str">
        <f>IF(Calificaciones!P82="","",Calificaciones!P82)</f>
        <v/>
      </c>
      <c r="N75" s="99" t="str">
        <f>IF(Calificaciones!Q82="","",Calificaciones!Q82)</f>
        <v/>
      </c>
      <c r="O75" s="99" t="str">
        <f>IF(Calificaciones!R82="","",Calificaciones!R82)</f>
        <v/>
      </c>
      <c r="P75" s="99" t="str">
        <f>IF(Calificaciones!S82="","",Calificaciones!S82)</f>
        <v/>
      </c>
      <c r="Q75" s="99" t="str">
        <f>IF(Calificaciones!U82="","",Calificaciones!U82)</f>
        <v/>
      </c>
      <c r="R75" s="99" t="str">
        <f>IF(Calificaciones!V82="","",Calificaciones!V82)</f>
        <v/>
      </c>
      <c r="S75" s="99" t="str">
        <f>IF(Calificaciones!W82="","",Calificaciones!W82)</f>
        <v/>
      </c>
      <c r="T75" s="99" t="str">
        <f>IF(Calificaciones!X82="","",Calificaciones!X82)</f>
        <v/>
      </c>
      <c r="U75" s="99" t="str">
        <f>IF(Calificaciones!Y82="","",Calificaciones!Y82)</f>
        <v/>
      </c>
      <c r="V75" s="99" t="str">
        <f>IF(Calificaciones!AA82="","",Calificaciones!AA82)</f>
        <v/>
      </c>
      <c r="W75" s="99" t="str">
        <f>IF(Calificaciones!AB82="","",Calificaciones!AB82)</f>
        <v/>
      </c>
      <c r="X75" s="99" t="str">
        <f>IF(Calificaciones!AC82="","",Calificaciones!AC82)</f>
        <v/>
      </c>
      <c r="Y75" s="99" t="str">
        <f>IF(Calificaciones!AD82="","",Calificaciones!AD82)</f>
        <v/>
      </c>
      <c r="Z75" s="99" t="str">
        <f>IF(Calificaciones!AE82="","",Calificaciones!AE82)</f>
        <v/>
      </c>
      <c r="AA75" s="99" t="str">
        <f>IF(Calificaciones!H82="","",Calificaciones!H82)</f>
        <v/>
      </c>
      <c r="AB75" s="99" t="str">
        <f>IF(Calificaciones!N82="","",Calificaciones!N82)</f>
        <v/>
      </c>
      <c r="AC75" s="99" t="str">
        <f>IF(Calificaciones!T82="","",Calificaciones!T82)</f>
        <v/>
      </c>
      <c r="AD75" s="99" t="str">
        <f>IF(Calificaciones!Z82="","",Calificaciones!Z82)</f>
        <v/>
      </c>
      <c r="AE75" s="99" t="str">
        <f>IF(Calificaciones!AF82="","",Calificaciones!AF82)</f>
        <v/>
      </c>
      <c r="AF75" s="99" t="e">
        <f>IF(Calificaciones!#REF!="","",Calificaciones!#REF!)</f>
        <v>#REF!</v>
      </c>
      <c r="AG75" s="99" t="e">
        <f>IF(Calificaciones!#REF!="","",Calificaciones!#REF!)</f>
        <v>#REF!</v>
      </c>
      <c r="AH75" s="99" t="e">
        <f>IF(Calificaciones!#REF!="","",Calificaciones!#REF!)</f>
        <v>#REF!</v>
      </c>
      <c r="AI75" s="99" t="e">
        <f>IF(Calificaciones!#REF!="","",Calificaciones!#REF!)</f>
        <v>#REF!</v>
      </c>
      <c r="AJ75" s="99" t="e">
        <f>IF(Calificaciones!#REF!="","",Calificaciones!#REF!)</f>
        <v>#REF!</v>
      </c>
      <c r="AK75" s="99" t="e">
        <f>IF(Calificaciones!#REF!="","",Calificaciones!#REF!)</f>
        <v>#REF!</v>
      </c>
      <c r="AL75" s="99" t="e">
        <f>IF(Calificaciones!#REF!="","",Calificaciones!#REF!)</f>
        <v>#REF!</v>
      </c>
      <c r="AM75" s="99" t="e">
        <f>IF(Calificaciones!#REF!="","",Calificaciones!#REF!)</f>
        <v>#REF!</v>
      </c>
      <c r="AN75" s="99" t="e">
        <f>IF(Calificaciones!#REF!="","",Calificaciones!#REF!)</f>
        <v>#REF!</v>
      </c>
      <c r="AO75" s="99" t="e">
        <f>IF(Calificaciones!#REF!="","",Calificaciones!#REF!)</f>
        <v>#REF!</v>
      </c>
      <c r="AP75" s="99" t="str">
        <f>IF(Calificaciones!AM82="","",Calificaciones!AM82)</f>
        <v/>
      </c>
      <c r="AQ75" s="99" t="str">
        <f>IF(Calificaciones!AO82="","",Calificaciones!AO82)</f>
        <v/>
      </c>
      <c r="AR75" s="99" t="str">
        <f>IF(Calificaciones!AP82="","",Calificaciones!AP82)</f>
        <v/>
      </c>
      <c r="AS75" s="99" t="str">
        <f>IF(Calificaciones!AN82="","",Calificaciones!AN82)</f>
        <v/>
      </c>
      <c r="AT75">
        <f>IF(Calificaciones!AQ82="","",Calificaciones!AQ82)</f>
        <v>0</v>
      </c>
      <c r="AU75" t="e">
        <f>IF(#REF!="","",#REF!)</f>
        <v>#REF!</v>
      </c>
      <c r="AV75" t="e">
        <f>IF(#REF!="","",#REF!)</f>
        <v>#REF!</v>
      </c>
      <c r="AW75" t="e">
        <f>IF(#REF!="","",#REF!)</f>
        <v>#REF!</v>
      </c>
      <c r="AX75" t="e">
        <f>IF(#REF!="","",#REF!)</f>
        <v>#REF!</v>
      </c>
      <c r="AY75" t="e">
        <f>IF(#REF!="","",#REF!)</f>
        <v>#REF!</v>
      </c>
      <c r="AZ75" t="e">
        <f>IF(#REF!="","",#REF!)</f>
        <v>#REF!</v>
      </c>
      <c r="BA75" t="e">
        <f>IF(#REF!="","",#REF!)</f>
        <v>#REF!</v>
      </c>
      <c r="BB75" t="e">
        <f>IF(#REF!="","",#REF!)</f>
        <v>#REF!</v>
      </c>
      <c r="BC75" t="e">
        <f>IF(#REF!="","",#REF!)</f>
        <v>#REF!</v>
      </c>
      <c r="BD75" t="e">
        <f>IF(#REF!="","",#REF!)</f>
        <v>#REF!</v>
      </c>
    </row>
    <row r="76">
      <c r="A76" t="str">
        <f>IF(Lista!A76="","",Lista!A76)</f>
        <v/>
      </c>
      <c r="B76" s="99" t="str">
        <f>IF(Calificaciones!C83="","",Calificaciones!C83)</f>
        <v/>
      </c>
      <c r="C76" s="99" t="str">
        <f>IF(Calificaciones!D83="","",Calificaciones!D83)</f>
        <v/>
      </c>
      <c r="D76" s="99" t="str">
        <f>IF(Calificaciones!E83="","",Calificaciones!E83)</f>
        <v/>
      </c>
      <c r="E76" s="99" t="str">
        <f>IF(Calificaciones!F83="","",Calificaciones!F83)</f>
        <v/>
      </c>
      <c r="F76" s="99" t="str">
        <f>IF(Calificaciones!G83="","",Calificaciones!G83)</f>
        <v/>
      </c>
      <c r="G76" s="99" t="str">
        <f>IF(Calificaciones!I83="","",Calificaciones!I83)</f>
        <v/>
      </c>
      <c r="H76" s="99" t="str">
        <f>IF(Calificaciones!J83="","",Calificaciones!J83)</f>
        <v/>
      </c>
      <c r="I76" s="99" t="str">
        <f>IF(Calificaciones!K83="","",Calificaciones!K83)</f>
        <v/>
      </c>
      <c r="J76" s="99" t="str">
        <f>IF(Calificaciones!L83="","",Calificaciones!L83)</f>
        <v/>
      </c>
      <c r="K76" s="99" t="str">
        <f>IF(Calificaciones!M83="","",Calificaciones!M83)</f>
        <v/>
      </c>
      <c r="L76" s="99" t="str">
        <f>IF(Calificaciones!O83="","",Calificaciones!O83)</f>
        <v/>
      </c>
      <c r="M76" s="99" t="str">
        <f>IF(Calificaciones!P83="","",Calificaciones!P83)</f>
        <v/>
      </c>
      <c r="N76" s="99" t="str">
        <f>IF(Calificaciones!Q83="","",Calificaciones!Q83)</f>
        <v/>
      </c>
      <c r="O76" s="99" t="str">
        <f>IF(Calificaciones!R83="","",Calificaciones!R83)</f>
        <v/>
      </c>
      <c r="P76" s="99" t="str">
        <f>IF(Calificaciones!S83="","",Calificaciones!S83)</f>
        <v/>
      </c>
      <c r="Q76" s="99" t="str">
        <f>IF(Calificaciones!U83="","",Calificaciones!U83)</f>
        <v/>
      </c>
      <c r="R76" s="99" t="str">
        <f>IF(Calificaciones!V83="","",Calificaciones!V83)</f>
        <v/>
      </c>
      <c r="S76" s="99" t="str">
        <f>IF(Calificaciones!W83="","",Calificaciones!W83)</f>
        <v/>
      </c>
      <c r="T76" s="99" t="str">
        <f>IF(Calificaciones!X83="","",Calificaciones!X83)</f>
        <v/>
      </c>
      <c r="U76" s="99" t="str">
        <f>IF(Calificaciones!Y83="","",Calificaciones!Y83)</f>
        <v/>
      </c>
      <c r="V76" s="99" t="str">
        <f>IF(Calificaciones!AA83="","",Calificaciones!AA83)</f>
        <v/>
      </c>
      <c r="W76" s="99" t="str">
        <f>IF(Calificaciones!AB83="","",Calificaciones!AB83)</f>
        <v/>
      </c>
      <c r="X76" s="99" t="str">
        <f>IF(Calificaciones!AC83="","",Calificaciones!AC83)</f>
        <v/>
      </c>
      <c r="Y76" s="99" t="str">
        <f>IF(Calificaciones!AD83="","",Calificaciones!AD83)</f>
        <v/>
      </c>
      <c r="Z76" s="99" t="str">
        <f>IF(Calificaciones!AE83="","",Calificaciones!AE83)</f>
        <v/>
      </c>
      <c r="AA76" s="99" t="str">
        <f>IF(Calificaciones!H83="","",Calificaciones!H83)</f>
        <v/>
      </c>
      <c r="AB76" s="99" t="str">
        <f>IF(Calificaciones!N83="","",Calificaciones!N83)</f>
        <v/>
      </c>
      <c r="AC76" s="99" t="str">
        <f>IF(Calificaciones!T83="","",Calificaciones!T83)</f>
        <v/>
      </c>
      <c r="AD76" s="99" t="str">
        <f>IF(Calificaciones!Z83="","",Calificaciones!Z83)</f>
        <v/>
      </c>
      <c r="AE76" s="99" t="str">
        <f>IF(Calificaciones!AF83="","",Calificaciones!AF83)</f>
        <v/>
      </c>
      <c r="AF76" s="99" t="e">
        <f>IF(Calificaciones!#REF!="","",Calificaciones!#REF!)</f>
        <v>#REF!</v>
      </c>
      <c r="AG76" s="99" t="e">
        <f>IF(Calificaciones!#REF!="","",Calificaciones!#REF!)</f>
        <v>#REF!</v>
      </c>
      <c r="AH76" s="99" t="e">
        <f>IF(Calificaciones!#REF!="","",Calificaciones!#REF!)</f>
        <v>#REF!</v>
      </c>
      <c r="AI76" s="99" t="e">
        <f>IF(Calificaciones!#REF!="","",Calificaciones!#REF!)</f>
        <v>#REF!</v>
      </c>
      <c r="AJ76" s="99" t="e">
        <f>IF(Calificaciones!#REF!="","",Calificaciones!#REF!)</f>
        <v>#REF!</v>
      </c>
      <c r="AK76" s="99" t="e">
        <f>IF(Calificaciones!#REF!="","",Calificaciones!#REF!)</f>
        <v>#REF!</v>
      </c>
      <c r="AL76" s="99" t="e">
        <f>IF(Calificaciones!#REF!="","",Calificaciones!#REF!)</f>
        <v>#REF!</v>
      </c>
      <c r="AM76" s="99" t="e">
        <f>IF(Calificaciones!#REF!="","",Calificaciones!#REF!)</f>
        <v>#REF!</v>
      </c>
      <c r="AN76" s="99" t="e">
        <f>IF(Calificaciones!#REF!="","",Calificaciones!#REF!)</f>
        <v>#REF!</v>
      </c>
      <c r="AO76" s="99" t="e">
        <f>IF(Calificaciones!#REF!="","",Calificaciones!#REF!)</f>
        <v>#REF!</v>
      </c>
      <c r="AP76" s="99" t="str">
        <f>IF(Calificaciones!AM83="","",Calificaciones!AM83)</f>
        <v/>
      </c>
      <c r="AQ76" s="99" t="str">
        <f>IF(Calificaciones!AO83="","",Calificaciones!AO83)</f>
        <v/>
      </c>
      <c r="AR76" s="99" t="str">
        <f>IF(Calificaciones!AP83="","",Calificaciones!AP83)</f>
        <v/>
      </c>
      <c r="AS76" s="99" t="str">
        <f>IF(Calificaciones!AN83="","",Calificaciones!AN83)</f>
        <v/>
      </c>
      <c r="AT76">
        <f>IF(Calificaciones!AQ83="","",Calificaciones!AQ83)</f>
        <v>0</v>
      </c>
      <c r="AU76" t="e">
        <f>IF(#REF!="","",#REF!)</f>
        <v>#REF!</v>
      </c>
      <c r="AV76" t="e">
        <f>IF(#REF!="","",#REF!)</f>
        <v>#REF!</v>
      </c>
      <c r="AW76" t="e">
        <f>IF(#REF!="","",#REF!)</f>
        <v>#REF!</v>
      </c>
      <c r="AX76" t="e">
        <f>IF(#REF!="","",#REF!)</f>
        <v>#REF!</v>
      </c>
      <c r="AY76" t="e">
        <f>IF(#REF!="","",#REF!)</f>
        <v>#REF!</v>
      </c>
      <c r="AZ76" t="e">
        <f>IF(#REF!="","",#REF!)</f>
        <v>#REF!</v>
      </c>
      <c r="BA76" t="e">
        <f>IF(#REF!="","",#REF!)</f>
        <v>#REF!</v>
      </c>
      <c r="BB76" t="e">
        <f>IF(#REF!="","",#REF!)</f>
        <v>#REF!</v>
      </c>
      <c r="BC76" t="e">
        <f>IF(#REF!="","",#REF!)</f>
        <v>#REF!</v>
      </c>
      <c r="BD76" t="e">
        <f>IF(#REF!="","",#REF!)</f>
        <v>#REF!</v>
      </c>
    </row>
    <row r="77">
      <c r="A77" t="str">
        <f>IF(Lista!A77="","",Lista!A77)</f>
        <v/>
      </c>
      <c r="B77" s="99" t="str">
        <f>IF(Calificaciones!C84="","",Calificaciones!C84)</f>
        <v/>
      </c>
      <c r="C77" s="99" t="str">
        <f>IF(Calificaciones!D84="","",Calificaciones!D84)</f>
        <v/>
      </c>
      <c r="D77" s="99" t="str">
        <f>IF(Calificaciones!E84="","",Calificaciones!E84)</f>
        <v/>
      </c>
      <c r="E77" s="99" t="str">
        <f>IF(Calificaciones!F84="","",Calificaciones!F84)</f>
        <v/>
      </c>
      <c r="F77" s="99" t="str">
        <f>IF(Calificaciones!G84="","",Calificaciones!G84)</f>
        <v/>
      </c>
      <c r="G77" s="99" t="str">
        <f>IF(Calificaciones!I84="","",Calificaciones!I84)</f>
        <v/>
      </c>
      <c r="H77" s="99" t="str">
        <f>IF(Calificaciones!J84="","",Calificaciones!J84)</f>
        <v/>
      </c>
      <c r="I77" s="99" t="str">
        <f>IF(Calificaciones!K84="","",Calificaciones!K84)</f>
        <v/>
      </c>
      <c r="J77" s="99" t="str">
        <f>IF(Calificaciones!L84="","",Calificaciones!L84)</f>
        <v/>
      </c>
      <c r="K77" s="99" t="str">
        <f>IF(Calificaciones!M84="","",Calificaciones!M84)</f>
        <v/>
      </c>
      <c r="L77" s="99" t="str">
        <f>IF(Calificaciones!O84="","",Calificaciones!O84)</f>
        <v/>
      </c>
      <c r="M77" s="99" t="str">
        <f>IF(Calificaciones!P84="","",Calificaciones!P84)</f>
        <v/>
      </c>
      <c r="N77" s="99" t="str">
        <f>IF(Calificaciones!Q84="","",Calificaciones!Q84)</f>
        <v/>
      </c>
      <c r="O77" s="99" t="str">
        <f>IF(Calificaciones!R84="","",Calificaciones!R84)</f>
        <v/>
      </c>
      <c r="P77" s="99" t="str">
        <f>IF(Calificaciones!S84="","",Calificaciones!S84)</f>
        <v/>
      </c>
      <c r="Q77" s="99" t="str">
        <f>IF(Calificaciones!U84="","",Calificaciones!U84)</f>
        <v/>
      </c>
      <c r="R77" s="99" t="str">
        <f>IF(Calificaciones!V84="","",Calificaciones!V84)</f>
        <v/>
      </c>
      <c r="S77" s="99" t="str">
        <f>IF(Calificaciones!W84="","",Calificaciones!W84)</f>
        <v/>
      </c>
      <c r="T77" s="99" t="str">
        <f>IF(Calificaciones!X84="","",Calificaciones!X84)</f>
        <v/>
      </c>
      <c r="U77" s="99" t="str">
        <f>IF(Calificaciones!Y84="","",Calificaciones!Y84)</f>
        <v/>
      </c>
      <c r="V77" s="99" t="str">
        <f>IF(Calificaciones!AA84="","",Calificaciones!AA84)</f>
        <v/>
      </c>
      <c r="W77" s="99" t="str">
        <f>IF(Calificaciones!AB84="","",Calificaciones!AB84)</f>
        <v/>
      </c>
      <c r="X77" s="99" t="str">
        <f>IF(Calificaciones!AC84="","",Calificaciones!AC84)</f>
        <v/>
      </c>
      <c r="Y77" s="99" t="str">
        <f>IF(Calificaciones!AD84="","",Calificaciones!AD84)</f>
        <v/>
      </c>
      <c r="Z77" s="99" t="str">
        <f>IF(Calificaciones!AE84="","",Calificaciones!AE84)</f>
        <v/>
      </c>
      <c r="AA77" s="99" t="str">
        <f>IF(Calificaciones!H84="","",Calificaciones!H84)</f>
        <v/>
      </c>
      <c r="AB77" s="99" t="str">
        <f>IF(Calificaciones!N84="","",Calificaciones!N84)</f>
        <v/>
      </c>
      <c r="AC77" s="99" t="str">
        <f>IF(Calificaciones!T84="","",Calificaciones!T84)</f>
        <v/>
      </c>
      <c r="AD77" s="99" t="str">
        <f>IF(Calificaciones!Z84="","",Calificaciones!Z84)</f>
        <v/>
      </c>
      <c r="AE77" s="99" t="str">
        <f>IF(Calificaciones!AF84="","",Calificaciones!AF84)</f>
        <v/>
      </c>
      <c r="AF77" s="99" t="e">
        <f>IF(Calificaciones!#REF!="","",Calificaciones!#REF!)</f>
        <v>#REF!</v>
      </c>
      <c r="AG77" s="99" t="e">
        <f>IF(Calificaciones!#REF!="","",Calificaciones!#REF!)</f>
        <v>#REF!</v>
      </c>
      <c r="AH77" s="99" t="e">
        <f>IF(Calificaciones!#REF!="","",Calificaciones!#REF!)</f>
        <v>#REF!</v>
      </c>
      <c r="AI77" s="99" t="e">
        <f>IF(Calificaciones!#REF!="","",Calificaciones!#REF!)</f>
        <v>#REF!</v>
      </c>
      <c r="AJ77" s="99" t="e">
        <f>IF(Calificaciones!#REF!="","",Calificaciones!#REF!)</f>
        <v>#REF!</v>
      </c>
      <c r="AK77" s="99" t="e">
        <f>IF(Calificaciones!#REF!="","",Calificaciones!#REF!)</f>
        <v>#REF!</v>
      </c>
      <c r="AL77" s="99" t="e">
        <f>IF(Calificaciones!#REF!="","",Calificaciones!#REF!)</f>
        <v>#REF!</v>
      </c>
      <c r="AM77" s="99" t="e">
        <f>IF(Calificaciones!#REF!="","",Calificaciones!#REF!)</f>
        <v>#REF!</v>
      </c>
      <c r="AN77" s="99" t="e">
        <f>IF(Calificaciones!#REF!="","",Calificaciones!#REF!)</f>
        <v>#REF!</v>
      </c>
      <c r="AO77" s="99" t="e">
        <f>IF(Calificaciones!#REF!="","",Calificaciones!#REF!)</f>
        <v>#REF!</v>
      </c>
      <c r="AP77" s="99" t="str">
        <f>IF(Calificaciones!AM84="","",Calificaciones!AM84)</f>
        <v/>
      </c>
      <c r="AQ77" s="99" t="str">
        <f>IF(Calificaciones!AO84="","",Calificaciones!AO84)</f>
        <v/>
      </c>
      <c r="AR77" s="99" t="str">
        <f>IF(Calificaciones!AP84="","",Calificaciones!AP84)</f>
        <v/>
      </c>
      <c r="AS77" s="99" t="str">
        <f>IF(Calificaciones!AN84="","",Calificaciones!AN84)</f>
        <v/>
      </c>
      <c r="AT77">
        <f>IF(Calificaciones!AQ84="","",Calificaciones!AQ84)</f>
        <v>0</v>
      </c>
      <c r="AU77" t="e">
        <f>IF(#REF!="","",#REF!)</f>
        <v>#REF!</v>
      </c>
      <c r="AV77" t="e">
        <f>IF(#REF!="","",#REF!)</f>
        <v>#REF!</v>
      </c>
      <c r="AW77" t="e">
        <f>IF(#REF!="","",#REF!)</f>
        <v>#REF!</v>
      </c>
      <c r="AX77" t="e">
        <f>IF(#REF!="","",#REF!)</f>
        <v>#REF!</v>
      </c>
      <c r="AY77" t="e">
        <f>IF(#REF!="","",#REF!)</f>
        <v>#REF!</v>
      </c>
      <c r="AZ77" t="e">
        <f>IF(#REF!="","",#REF!)</f>
        <v>#REF!</v>
      </c>
      <c r="BA77" t="e">
        <f>IF(#REF!="","",#REF!)</f>
        <v>#REF!</v>
      </c>
      <c r="BB77" t="e">
        <f>IF(#REF!="","",#REF!)</f>
        <v>#REF!</v>
      </c>
      <c r="BC77" t="e">
        <f>IF(#REF!="","",#REF!)</f>
        <v>#REF!</v>
      </c>
      <c r="BD77" t="e">
        <f>IF(#REF!="","",#REF!)</f>
        <v>#REF!</v>
      </c>
    </row>
    <row r="78">
      <c r="A78" t="str">
        <f>IF(Lista!A78="","",Lista!A78)</f>
        <v/>
      </c>
      <c r="B78" s="99" t="str">
        <f>IF(Calificaciones!C85="","",Calificaciones!C85)</f>
        <v/>
      </c>
      <c r="C78" s="99" t="str">
        <f>IF(Calificaciones!D85="","",Calificaciones!D85)</f>
        <v/>
      </c>
      <c r="D78" s="99" t="str">
        <f>IF(Calificaciones!E85="","",Calificaciones!E85)</f>
        <v/>
      </c>
      <c r="E78" s="99" t="str">
        <f>IF(Calificaciones!F85="","",Calificaciones!F85)</f>
        <v/>
      </c>
      <c r="F78" s="99" t="str">
        <f>IF(Calificaciones!G85="","",Calificaciones!G85)</f>
        <v/>
      </c>
      <c r="G78" s="99" t="str">
        <f>IF(Calificaciones!I85="","",Calificaciones!I85)</f>
        <v/>
      </c>
      <c r="H78" s="99" t="str">
        <f>IF(Calificaciones!J85="","",Calificaciones!J85)</f>
        <v/>
      </c>
      <c r="I78" s="99" t="str">
        <f>IF(Calificaciones!K85="","",Calificaciones!K85)</f>
        <v/>
      </c>
      <c r="J78" s="99" t="str">
        <f>IF(Calificaciones!L85="","",Calificaciones!L85)</f>
        <v/>
      </c>
      <c r="K78" s="99" t="str">
        <f>IF(Calificaciones!M85="","",Calificaciones!M85)</f>
        <v/>
      </c>
      <c r="L78" s="99" t="str">
        <f>IF(Calificaciones!O85="","",Calificaciones!O85)</f>
        <v/>
      </c>
      <c r="M78" s="99" t="str">
        <f>IF(Calificaciones!P85="","",Calificaciones!P85)</f>
        <v/>
      </c>
      <c r="N78" s="99" t="str">
        <f>IF(Calificaciones!Q85="","",Calificaciones!Q85)</f>
        <v/>
      </c>
      <c r="O78" s="99" t="str">
        <f>IF(Calificaciones!R85="","",Calificaciones!R85)</f>
        <v/>
      </c>
      <c r="P78" s="99" t="str">
        <f>IF(Calificaciones!S85="","",Calificaciones!S85)</f>
        <v/>
      </c>
      <c r="Q78" s="99" t="str">
        <f>IF(Calificaciones!U85="","",Calificaciones!U85)</f>
        <v/>
      </c>
      <c r="R78" s="99" t="str">
        <f>IF(Calificaciones!V85="","",Calificaciones!V85)</f>
        <v/>
      </c>
      <c r="S78" s="99" t="str">
        <f>IF(Calificaciones!W85="","",Calificaciones!W85)</f>
        <v/>
      </c>
      <c r="T78" s="99" t="str">
        <f>IF(Calificaciones!X85="","",Calificaciones!X85)</f>
        <v/>
      </c>
      <c r="U78" s="99" t="str">
        <f>IF(Calificaciones!Y85="","",Calificaciones!Y85)</f>
        <v/>
      </c>
      <c r="V78" s="99" t="str">
        <f>IF(Calificaciones!AA85="","",Calificaciones!AA85)</f>
        <v/>
      </c>
      <c r="W78" s="99" t="str">
        <f>IF(Calificaciones!AB85="","",Calificaciones!AB85)</f>
        <v/>
      </c>
      <c r="X78" s="99" t="str">
        <f>IF(Calificaciones!AC85="","",Calificaciones!AC85)</f>
        <v/>
      </c>
      <c r="Y78" s="99" t="str">
        <f>IF(Calificaciones!AD85="","",Calificaciones!AD85)</f>
        <v/>
      </c>
      <c r="Z78" s="99" t="str">
        <f>IF(Calificaciones!AE85="","",Calificaciones!AE85)</f>
        <v/>
      </c>
      <c r="AA78" s="99" t="str">
        <f>IF(Calificaciones!H85="","",Calificaciones!H85)</f>
        <v/>
      </c>
      <c r="AB78" s="99" t="str">
        <f>IF(Calificaciones!N85="","",Calificaciones!N85)</f>
        <v/>
      </c>
      <c r="AC78" s="99" t="str">
        <f>IF(Calificaciones!T85="","",Calificaciones!T85)</f>
        <v/>
      </c>
      <c r="AD78" s="99" t="str">
        <f>IF(Calificaciones!Z85="","",Calificaciones!Z85)</f>
        <v/>
      </c>
      <c r="AE78" s="99" t="str">
        <f>IF(Calificaciones!AF85="","",Calificaciones!AF85)</f>
        <v/>
      </c>
      <c r="AF78" s="99" t="e">
        <f>IF(Calificaciones!#REF!="","",Calificaciones!#REF!)</f>
        <v>#REF!</v>
      </c>
      <c r="AG78" s="99" t="e">
        <f>IF(Calificaciones!#REF!="","",Calificaciones!#REF!)</f>
        <v>#REF!</v>
      </c>
      <c r="AH78" s="99" t="e">
        <f>IF(Calificaciones!#REF!="","",Calificaciones!#REF!)</f>
        <v>#REF!</v>
      </c>
      <c r="AI78" s="99" t="e">
        <f>IF(Calificaciones!#REF!="","",Calificaciones!#REF!)</f>
        <v>#REF!</v>
      </c>
      <c r="AJ78" s="99" t="e">
        <f>IF(Calificaciones!#REF!="","",Calificaciones!#REF!)</f>
        <v>#REF!</v>
      </c>
      <c r="AK78" s="99" t="e">
        <f>IF(Calificaciones!#REF!="","",Calificaciones!#REF!)</f>
        <v>#REF!</v>
      </c>
      <c r="AL78" s="99" t="e">
        <f>IF(Calificaciones!#REF!="","",Calificaciones!#REF!)</f>
        <v>#REF!</v>
      </c>
      <c r="AM78" s="99" t="e">
        <f>IF(Calificaciones!#REF!="","",Calificaciones!#REF!)</f>
        <v>#REF!</v>
      </c>
      <c r="AN78" s="99" t="e">
        <f>IF(Calificaciones!#REF!="","",Calificaciones!#REF!)</f>
        <v>#REF!</v>
      </c>
      <c r="AO78" s="99" t="e">
        <f>IF(Calificaciones!#REF!="","",Calificaciones!#REF!)</f>
        <v>#REF!</v>
      </c>
      <c r="AP78" s="99" t="str">
        <f>IF(Calificaciones!AM85="","",Calificaciones!AM85)</f>
        <v/>
      </c>
      <c r="AQ78" s="99" t="str">
        <f>IF(Calificaciones!AO85="","",Calificaciones!AO85)</f>
        <v/>
      </c>
      <c r="AR78" s="99" t="str">
        <f>IF(Calificaciones!AP85="","",Calificaciones!AP85)</f>
        <v/>
      </c>
      <c r="AS78" s="99" t="str">
        <f>IF(Calificaciones!AN85="","",Calificaciones!AN85)</f>
        <v/>
      </c>
      <c r="AT78">
        <f>IF(Calificaciones!AQ85="","",Calificaciones!AQ85)</f>
        <v>0</v>
      </c>
      <c r="AU78" t="e">
        <f>IF(#REF!="","",#REF!)</f>
        <v>#REF!</v>
      </c>
      <c r="AV78" t="e">
        <f>IF(#REF!="","",#REF!)</f>
        <v>#REF!</v>
      </c>
      <c r="AW78" t="e">
        <f>IF(#REF!="","",#REF!)</f>
        <v>#REF!</v>
      </c>
      <c r="AX78" t="e">
        <f>IF(#REF!="","",#REF!)</f>
        <v>#REF!</v>
      </c>
      <c r="AY78" t="e">
        <f>IF(#REF!="","",#REF!)</f>
        <v>#REF!</v>
      </c>
      <c r="AZ78" t="e">
        <f>IF(#REF!="","",#REF!)</f>
        <v>#REF!</v>
      </c>
      <c r="BA78" t="e">
        <f>IF(#REF!="","",#REF!)</f>
        <v>#REF!</v>
      </c>
      <c r="BB78" t="e">
        <f>IF(#REF!="","",#REF!)</f>
        <v>#REF!</v>
      </c>
      <c r="BC78" t="e">
        <f>IF(#REF!="","",#REF!)</f>
        <v>#REF!</v>
      </c>
      <c r="BD78" t="e">
        <f>IF(#REF!="","",#REF!)</f>
        <v>#REF!</v>
      </c>
    </row>
    <row r="79">
      <c r="A79" t="str">
        <f>IF(Lista!A79="","",Lista!A79)</f>
        <v/>
      </c>
      <c r="B79" s="99" t="str">
        <f>IF(Calificaciones!C86="","",Calificaciones!C86)</f>
        <v/>
      </c>
      <c r="C79" s="99" t="str">
        <f>IF(Calificaciones!D86="","",Calificaciones!D86)</f>
        <v/>
      </c>
      <c r="D79" s="99" t="str">
        <f>IF(Calificaciones!E86="","",Calificaciones!E86)</f>
        <v/>
      </c>
      <c r="E79" s="99" t="str">
        <f>IF(Calificaciones!F86="","",Calificaciones!F86)</f>
        <v/>
      </c>
      <c r="F79" s="99" t="str">
        <f>IF(Calificaciones!G86="","",Calificaciones!G86)</f>
        <v/>
      </c>
      <c r="G79" s="99" t="str">
        <f>IF(Calificaciones!I86="","",Calificaciones!I86)</f>
        <v/>
      </c>
      <c r="H79" s="99" t="str">
        <f>IF(Calificaciones!J86="","",Calificaciones!J86)</f>
        <v/>
      </c>
      <c r="I79" s="99" t="str">
        <f>IF(Calificaciones!K86="","",Calificaciones!K86)</f>
        <v/>
      </c>
      <c r="J79" s="99" t="str">
        <f>IF(Calificaciones!L86="","",Calificaciones!L86)</f>
        <v/>
      </c>
      <c r="K79" s="99" t="str">
        <f>IF(Calificaciones!M86="","",Calificaciones!M86)</f>
        <v/>
      </c>
      <c r="L79" s="99" t="str">
        <f>IF(Calificaciones!O86="","",Calificaciones!O86)</f>
        <v/>
      </c>
      <c r="M79" s="99" t="str">
        <f>IF(Calificaciones!P86="","",Calificaciones!P86)</f>
        <v/>
      </c>
      <c r="N79" s="99" t="str">
        <f>IF(Calificaciones!Q86="","",Calificaciones!Q86)</f>
        <v/>
      </c>
      <c r="O79" s="99" t="str">
        <f>IF(Calificaciones!R86="","",Calificaciones!R86)</f>
        <v/>
      </c>
      <c r="P79" s="99" t="str">
        <f>IF(Calificaciones!S86="","",Calificaciones!S86)</f>
        <v/>
      </c>
      <c r="Q79" s="99" t="str">
        <f>IF(Calificaciones!U86="","",Calificaciones!U86)</f>
        <v/>
      </c>
      <c r="R79" s="99" t="str">
        <f>IF(Calificaciones!V86="","",Calificaciones!V86)</f>
        <v/>
      </c>
      <c r="S79" s="99" t="str">
        <f>IF(Calificaciones!W86="","",Calificaciones!W86)</f>
        <v/>
      </c>
      <c r="T79" s="99" t="str">
        <f>IF(Calificaciones!X86="","",Calificaciones!X86)</f>
        <v/>
      </c>
      <c r="U79" s="99" t="str">
        <f>IF(Calificaciones!Y86="","",Calificaciones!Y86)</f>
        <v/>
      </c>
      <c r="V79" s="99" t="str">
        <f>IF(Calificaciones!AA86="","",Calificaciones!AA86)</f>
        <v/>
      </c>
      <c r="W79" s="99" t="str">
        <f>IF(Calificaciones!AB86="","",Calificaciones!AB86)</f>
        <v/>
      </c>
      <c r="X79" s="99" t="str">
        <f>IF(Calificaciones!AC86="","",Calificaciones!AC86)</f>
        <v/>
      </c>
      <c r="Y79" s="99" t="str">
        <f>IF(Calificaciones!AD86="","",Calificaciones!AD86)</f>
        <v/>
      </c>
      <c r="Z79" s="99" t="str">
        <f>IF(Calificaciones!AE86="","",Calificaciones!AE86)</f>
        <v/>
      </c>
      <c r="AA79" s="99" t="str">
        <f>IF(Calificaciones!H86="","",Calificaciones!H86)</f>
        <v/>
      </c>
      <c r="AB79" s="99" t="str">
        <f>IF(Calificaciones!N86="","",Calificaciones!N86)</f>
        <v/>
      </c>
      <c r="AC79" s="99" t="str">
        <f>IF(Calificaciones!T86="","",Calificaciones!T86)</f>
        <v/>
      </c>
      <c r="AD79" s="99" t="str">
        <f>IF(Calificaciones!Z86="","",Calificaciones!Z86)</f>
        <v/>
      </c>
      <c r="AE79" s="99" t="str">
        <f>IF(Calificaciones!AF86="","",Calificaciones!AF86)</f>
        <v/>
      </c>
      <c r="AF79" s="99" t="e">
        <f>IF(Calificaciones!#REF!="","",Calificaciones!#REF!)</f>
        <v>#REF!</v>
      </c>
      <c r="AG79" s="99" t="e">
        <f>IF(Calificaciones!#REF!="","",Calificaciones!#REF!)</f>
        <v>#REF!</v>
      </c>
      <c r="AH79" s="99" t="e">
        <f>IF(Calificaciones!#REF!="","",Calificaciones!#REF!)</f>
        <v>#REF!</v>
      </c>
      <c r="AI79" s="99" t="e">
        <f>IF(Calificaciones!#REF!="","",Calificaciones!#REF!)</f>
        <v>#REF!</v>
      </c>
      <c r="AJ79" s="99" t="e">
        <f>IF(Calificaciones!#REF!="","",Calificaciones!#REF!)</f>
        <v>#REF!</v>
      </c>
      <c r="AK79" s="99" t="e">
        <f>IF(Calificaciones!#REF!="","",Calificaciones!#REF!)</f>
        <v>#REF!</v>
      </c>
      <c r="AL79" s="99" t="e">
        <f>IF(Calificaciones!#REF!="","",Calificaciones!#REF!)</f>
        <v>#REF!</v>
      </c>
      <c r="AM79" s="99" t="e">
        <f>IF(Calificaciones!#REF!="","",Calificaciones!#REF!)</f>
        <v>#REF!</v>
      </c>
      <c r="AN79" s="99" t="e">
        <f>IF(Calificaciones!#REF!="","",Calificaciones!#REF!)</f>
        <v>#REF!</v>
      </c>
      <c r="AO79" s="99" t="e">
        <f>IF(Calificaciones!#REF!="","",Calificaciones!#REF!)</f>
        <v>#REF!</v>
      </c>
      <c r="AP79" s="99" t="str">
        <f>IF(Calificaciones!AM86="","",Calificaciones!AM86)</f>
        <v/>
      </c>
      <c r="AQ79" s="99" t="str">
        <f>IF(Calificaciones!AO86="","",Calificaciones!AO86)</f>
        <v/>
      </c>
      <c r="AR79" s="99" t="str">
        <f>IF(Calificaciones!AP86="","",Calificaciones!AP86)</f>
        <v/>
      </c>
      <c r="AS79" s="99" t="str">
        <f>IF(Calificaciones!AN86="","",Calificaciones!AN86)</f>
        <v/>
      </c>
      <c r="AT79">
        <f>IF(Calificaciones!AQ86="","",Calificaciones!AQ86)</f>
        <v>0</v>
      </c>
      <c r="AU79" t="e">
        <f>IF(#REF!="","",#REF!)</f>
        <v>#REF!</v>
      </c>
      <c r="AV79" t="e">
        <f>IF(#REF!="","",#REF!)</f>
        <v>#REF!</v>
      </c>
      <c r="AW79" t="e">
        <f>IF(#REF!="","",#REF!)</f>
        <v>#REF!</v>
      </c>
      <c r="AX79" t="e">
        <f>IF(#REF!="","",#REF!)</f>
        <v>#REF!</v>
      </c>
      <c r="AY79" t="e">
        <f>IF(#REF!="","",#REF!)</f>
        <v>#REF!</v>
      </c>
      <c r="AZ79" t="e">
        <f>IF(#REF!="","",#REF!)</f>
        <v>#REF!</v>
      </c>
      <c r="BA79" t="e">
        <f>IF(#REF!="","",#REF!)</f>
        <v>#REF!</v>
      </c>
      <c r="BB79" t="e">
        <f>IF(#REF!="","",#REF!)</f>
        <v>#REF!</v>
      </c>
      <c r="BC79" t="e">
        <f>IF(#REF!="","",#REF!)</f>
        <v>#REF!</v>
      </c>
      <c r="BD79" t="e">
        <f>IF(#REF!="","",#REF!)</f>
        <v>#REF!</v>
      </c>
    </row>
    <row r="80">
      <c r="A80" t="str">
        <f>IF(Lista!A80="","",Lista!A80)</f>
        <v/>
      </c>
      <c r="B80" s="99" t="str">
        <f>IF(Calificaciones!C87="","",Calificaciones!C87)</f>
        <v/>
      </c>
      <c r="C80" s="99" t="str">
        <f>IF(Calificaciones!D87="","",Calificaciones!D87)</f>
        <v/>
      </c>
      <c r="D80" s="99" t="str">
        <f>IF(Calificaciones!E87="","",Calificaciones!E87)</f>
        <v/>
      </c>
      <c r="E80" s="99" t="str">
        <f>IF(Calificaciones!F87="","",Calificaciones!F87)</f>
        <v/>
      </c>
      <c r="F80" s="99" t="str">
        <f>IF(Calificaciones!G87="","",Calificaciones!G87)</f>
        <v/>
      </c>
      <c r="G80" s="99" t="str">
        <f>IF(Calificaciones!I87="","",Calificaciones!I87)</f>
        <v/>
      </c>
      <c r="H80" s="99" t="str">
        <f>IF(Calificaciones!J87="","",Calificaciones!J87)</f>
        <v/>
      </c>
      <c r="I80" s="99" t="str">
        <f>IF(Calificaciones!K87="","",Calificaciones!K87)</f>
        <v/>
      </c>
      <c r="J80" s="99" t="str">
        <f>IF(Calificaciones!L87="","",Calificaciones!L87)</f>
        <v/>
      </c>
      <c r="K80" s="99" t="str">
        <f>IF(Calificaciones!M87="","",Calificaciones!M87)</f>
        <v/>
      </c>
      <c r="L80" s="99" t="str">
        <f>IF(Calificaciones!O87="","",Calificaciones!O87)</f>
        <v/>
      </c>
      <c r="M80" s="99" t="str">
        <f>IF(Calificaciones!P87="","",Calificaciones!P87)</f>
        <v/>
      </c>
      <c r="N80" s="99" t="str">
        <f>IF(Calificaciones!Q87="","",Calificaciones!Q87)</f>
        <v/>
      </c>
      <c r="O80" s="99" t="str">
        <f>IF(Calificaciones!R87="","",Calificaciones!R87)</f>
        <v/>
      </c>
      <c r="P80" s="99" t="str">
        <f>IF(Calificaciones!S87="","",Calificaciones!S87)</f>
        <v/>
      </c>
      <c r="Q80" s="99" t="str">
        <f>IF(Calificaciones!U87="","",Calificaciones!U87)</f>
        <v/>
      </c>
      <c r="R80" s="99" t="str">
        <f>IF(Calificaciones!V87="","",Calificaciones!V87)</f>
        <v/>
      </c>
      <c r="S80" s="99" t="str">
        <f>IF(Calificaciones!W87="","",Calificaciones!W87)</f>
        <v/>
      </c>
      <c r="T80" s="99" t="str">
        <f>IF(Calificaciones!X87="","",Calificaciones!X87)</f>
        <v/>
      </c>
      <c r="U80" s="99" t="str">
        <f>IF(Calificaciones!Y87="","",Calificaciones!Y87)</f>
        <v/>
      </c>
      <c r="V80" s="99" t="str">
        <f>IF(Calificaciones!AA87="","",Calificaciones!AA87)</f>
        <v/>
      </c>
      <c r="W80" s="99" t="str">
        <f>IF(Calificaciones!AB87="","",Calificaciones!AB87)</f>
        <v/>
      </c>
      <c r="X80" s="99" t="str">
        <f>IF(Calificaciones!AC87="","",Calificaciones!AC87)</f>
        <v/>
      </c>
      <c r="Y80" s="99" t="str">
        <f>IF(Calificaciones!AD87="","",Calificaciones!AD87)</f>
        <v/>
      </c>
      <c r="Z80" s="99" t="str">
        <f>IF(Calificaciones!AE87="","",Calificaciones!AE87)</f>
        <v/>
      </c>
      <c r="AA80" s="99" t="str">
        <f>IF(Calificaciones!H87="","",Calificaciones!H87)</f>
        <v/>
      </c>
      <c r="AB80" s="99" t="str">
        <f>IF(Calificaciones!N87="","",Calificaciones!N87)</f>
        <v/>
      </c>
      <c r="AC80" s="99" t="str">
        <f>IF(Calificaciones!T87="","",Calificaciones!T87)</f>
        <v/>
      </c>
      <c r="AD80" s="99" t="str">
        <f>IF(Calificaciones!Z87="","",Calificaciones!Z87)</f>
        <v/>
      </c>
      <c r="AE80" s="99" t="str">
        <f>IF(Calificaciones!AF87="","",Calificaciones!AF87)</f>
        <v/>
      </c>
      <c r="AF80" s="99" t="e">
        <f>IF(Calificaciones!#REF!="","",Calificaciones!#REF!)</f>
        <v>#REF!</v>
      </c>
      <c r="AG80" s="99" t="e">
        <f>IF(Calificaciones!#REF!="","",Calificaciones!#REF!)</f>
        <v>#REF!</v>
      </c>
      <c r="AH80" s="99" t="e">
        <f>IF(Calificaciones!#REF!="","",Calificaciones!#REF!)</f>
        <v>#REF!</v>
      </c>
      <c r="AI80" s="99" t="e">
        <f>IF(Calificaciones!#REF!="","",Calificaciones!#REF!)</f>
        <v>#REF!</v>
      </c>
      <c r="AJ80" s="99" t="e">
        <f>IF(Calificaciones!#REF!="","",Calificaciones!#REF!)</f>
        <v>#REF!</v>
      </c>
      <c r="AK80" s="99" t="e">
        <f>IF(Calificaciones!#REF!="","",Calificaciones!#REF!)</f>
        <v>#REF!</v>
      </c>
      <c r="AL80" s="99" t="e">
        <f>IF(Calificaciones!#REF!="","",Calificaciones!#REF!)</f>
        <v>#REF!</v>
      </c>
      <c r="AM80" s="99" t="e">
        <f>IF(Calificaciones!#REF!="","",Calificaciones!#REF!)</f>
        <v>#REF!</v>
      </c>
      <c r="AN80" s="99" t="e">
        <f>IF(Calificaciones!#REF!="","",Calificaciones!#REF!)</f>
        <v>#REF!</v>
      </c>
      <c r="AO80" s="99" t="e">
        <f>IF(Calificaciones!#REF!="","",Calificaciones!#REF!)</f>
        <v>#REF!</v>
      </c>
      <c r="AP80" s="99" t="str">
        <f>IF(Calificaciones!AM87="","",Calificaciones!AM87)</f>
        <v/>
      </c>
      <c r="AQ80" s="99" t="str">
        <f>IF(Calificaciones!AO87="","",Calificaciones!AO87)</f>
        <v/>
      </c>
      <c r="AR80" s="99" t="str">
        <f>IF(Calificaciones!AP87="","",Calificaciones!AP87)</f>
        <v/>
      </c>
      <c r="AS80" s="99" t="str">
        <f>IF(Calificaciones!AN87="","",Calificaciones!AN87)</f>
        <v/>
      </c>
      <c r="AT80">
        <f>IF(Calificaciones!AQ87="","",Calificaciones!AQ87)</f>
        <v>0</v>
      </c>
      <c r="AU80" t="e">
        <f>IF(#REF!="","",#REF!)</f>
        <v>#REF!</v>
      </c>
      <c r="AV80" t="e">
        <f>IF(#REF!="","",#REF!)</f>
        <v>#REF!</v>
      </c>
      <c r="AW80" t="e">
        <f>IF(#REF!="","",#REF!)</f>
        <v>#REF!</v>
      </c>
      <c r="AX80" t="e">
        <f>IF(#REF!="","",#REF!)</f>
        <v>#REF!</v>
      </c>
      <c r="AY80" t="e">
        <f>IF(#REF!="","",#REF!)</f>
        <v>#REF!</v>
      </c>
      <c r="AZ80" t="e">
        <f>IF(#REF!="","",#REF!)</f>
        <v>#REF!</v>
      </c>
      <c r="BA80" t="e">
        <f>IF(#REF!="","",#REF!)</f>
        <v>#REF!</v>
      </c>
      <c r="BB80" t="e">
        <f>IF(#REF!="","",#REF!)</f>
        <v>#REF!</v>
      </c>
      <c r="BC80" t="e">
        <f>IF(#REF!="","",#REF!)</f>
        <v>#REF!</v>
      </c>
      <c r="BD80" t="e">
        <f>IF(#REF!="","",#REF!)</f>
        <v>#REF!</v>
      </c>
    </row>
    <row r="81">
      <c r="A81" t="str">
        <f>IF(Lista!A81="","",Lista!A81)</f>
        <v/>
      </c>
      <c r="B81" s="99" t="str">
        <f>IF(Calificaciones!C88="","",Calificaciones!C88)</f>
        <v/>
      </c>
      <c r="C81" s="99" t="str">
        <f>IF(Calificaciones!D88="","",Calificaciones!D88)</f>
        <v/>
      </c>
      <c r="D81" s="99" t="str">
        <f>IF(Calificaciones!E88="","",Calificaciones!E88)</f>
        <v/>
      </c>
      <c r="E81" s="99" t="str">
        <f>IF(Calificaciones!F88="","",Calificaciones!F88)</f>
        <v/>
      </c>
      <c r="F81" s="99" t="str">
        <f>IF(Calificaciones!G88="","",Calificaciones!G88)</f>
        <v/>
      </c>
      <c r="G81" s="99" t="str">
        <f>IF(Calificaciones!I88="","",Calificaciones!I88)</f>
        <v/>
      </c>
      <c r="H81" s="99" t="str">
        <f>IF(Calificaciones!J88="","",Calificaciones!J88)</f>
        <v/>
      </c>
      <c r="I81" s="99" t="str">
        <f>IF(Calificaciones!K88="","",Calificaciones!K88)</f>
        <v/>
      </c>
      <c r="J81" s="99" t="str">
        <f>IF(Calificaciones!L88="","",Calificaciones!L88)</f>
        <v/>
      </c>
      <c r="K81" s="99" t="str">
        <f>IF(Calificaciones!M88="","",Calificaciones!M88)</f>
        <v/>
      </c>
      <c r="L81" s="99" t="str">
        <f>IF(Calificaciones!O88="","",Calificaciones!O88)</f>
        <v/>
      </c>
      <c r="M81" s="99" t="str">
        <f>IF(Calificaciones!P88="","",Calificaciones!P88)</f>
        <v/>
      </c>
      <c r="N81" s="99" t="str">
        <f>IF(Calificaciones!Q88="","",Calificaciones!Q88)</f>
        <v/>
      </c>
      <c r="O81" s="99" t="str">
        <f>IF(Calificaciones!R88="","",Calificaciones!R88)</f>
        <v/>
      </c>
      <c r="P81" s="99" t="str">
        <f>IF(Calificaciones!S88="","",Calificaciones!S88)</f>
        <v/>
      </c>
      <c r="Q81" s="99" t="str">
        <f>IF(Calificaciones!U88="","",Calificaciones!U88)</f>
        <v/>
      </c>
      <c r="R81" s="99" t="str">
        <f>IF(Calificaciones!V88="","",Calificaciones!V88)</f>
        <v/>
      </c>
      <c r="S81" s="99" t="str">
        <f>IF(Calificaciones!W88="","",Calificaciones!W88)</f>
        <v/>
      </c>
      <c r="T81" s="99" t="str">
        <f>IF(Calificaciones!X88="","",Calificaciones!X88)</f>
        <v/>
      </c>
      <c r="U81" s="99" t="str">
        <f>IF(Calificaciones!Y88="","",Calificaciones!Y88)</f>
        <v/>
      </c>
      <c r="V81" s="99" t="str">
        <f>IF(Calificaciones!AA88="","",Calificaciones!AA88)</f>
        <v/>
      </c>
      <c r="W81" s="99" t="str">
        <f>IF(Calificaciones!AB88="","",Calificaciones!AB88)</f>
        <v/>
      </c>
      <c r="X81" s="99" t="str">
        <f>IF(Calificaciones!AC88="","",Calificaciones!AC88)</f>
        <v/>
      </c>
      <c r="Y81" s="99" t="str">
        <f>IF(Calificaciones!AD88="","",Calificaciones!AD88)</f>
        <v/>
      </c>
      <c r="Z81" s="99" t="str">
        <f>IF(Calificaciones!AE88="","",Calificaciones!AE88)</f>
        <v/>
      </c>
      <c r="AA81" s="99" t="str">
        <f>IF(Calificaciones!H88="","",Calificaciones!H88)</f>
        <v/>
      </c>
      <c r="AB81" s="99" t="str">
        <f>IF(Calificaciones!N88="","",Calificaciones!N88)</f>
        <v/>
      </c>
      <c r="AC81" s="99" t="str">
        <f>IF(Calificaciones!T88="","",Calificaciones!T88)</f>
        <v/>
      </c>
      <c r="AD81" s="99" t="str">
        <f>IF(Calificaciones!Z88="","",Calificaciones!Z88)</f>
        <v/>
      </c>
      <c r="AE81" s="99" t="str">
        <f>IF(Calificaciones!AF88="","",Calificaciones!AF88)</f>
        <v/>
      </c>
      <c r="AF81" s="99" t="e">
        <f>IF(Calificaciones!#REF!="","",Calificaciones!#REF!)</f>
        <v>#REF!</v>
      </c>
      <c r="AG81" s="99" t="e">
        <f>IF(Calificaciones!#REF!="","",Calificaciones!#REF!)</f>
        <v>#REF!</v>
      </c>
      <c r="AH81" s="99" t="e">
        <f>IF(Calificaciones!#REF!="","",Calificaciones!#REF!)</f>
        <v>#REF!</v>
      </c>
      <c r="AI81" s="99" t="e">
        <f>IF(Calificaciones!#REF!="","",Calificaciones!#REF!)</f>
        <v>#REF!</v>
      </c>
      <c r="AJ81" s="99" t="e">
        <f>IF(Calificaciones!#REF!="","",Calificaciones!#REF!)</f>
        <v>#REF!</v>
      </c>
      <c r="AK81" s="99" t="e">
        <f>IF(Calificaciones!#REF!="","",Calificaciones!#REF!)</f>
        <v>#REF!</v>
      </c>
      <c r="AL81" s="99" t="e">
        <f>IF(Calificaciones!#REF!="","",Calificaciones!#REF!)</f>
        <v>#REF!</v>
      </c>
      <c r="AM81" s="99" t="e">
        <f>IF(Calificaciones!#REF!="","",Calificaciones!#REF!)</f>
        <v>#REF!</v>
      </c>
      <c r="AN81" s="99" t="e">
        <f>IF(Calificaciones!#REF!="","",Calificaciones!#REF!)</f>
        <v>#REF!</v>
      </c>
      <c r="AO81" s="99" t="e">
        <f>IF(Calificaciones!#REF!="","",Calificaciones!#REF!)</f>
        <v>#REF!</v>
      </c>
      <c r="AP81" s="99" t="str">
        <f>IF(Calificaciones!AM88="","",Calificaciones!AM88)</f>
        <v/>
      </c>
      <c r="AQ81" s="99" t="str">
        <f>IF(Calificaciones!AO88="","",Calificaciones!AO88)</f>
        <v/>
      </c>
      <c r="AR81" s="99" t="str">
        <f>IF(Calificaciones!AP88="","",Calificaciones!AP88)</f>
        <v/>
      </c>
      <c r="AS81" s="99" t="str">
        <f>IF(Calificaciones!AN88="","",Calificaciones!AN88)</f>
        <v/>
      </c>
      <c r="AT81">
        <f>IF(Calificaciones!AQ88="","",Calificaciones!AQ88)</f>
        <v>0</v>
      </c>
      <c r="AU81" t="e">
        <f>IF(#REF!="","",#REF!)</f>
        <v>#REF!</v>
      </c>
      <c r="AV81" t="e">
        <f>IF(#REF!="","",#REF!)</f>
        <v>#REF!</v>
      </c>
      <c r="AW81" t="e">
        <f>IF(#REF!="","",#REF!)</f>
        <v>#REF!</v>
      </c>
      <c r="AX81" t="e">
        <f>IF(#REF!="","",#REF!)</f>
        <v>#REF!</v>
      </c>
      <c r="AY81" t="e">
        <f>IF(#REF!="","",#REF!)</f>
        <v>#REF!</v>
      </c>
      <c r="AZ81" t="e">
        <f>IF(#REF!="","",#REF!)</f>
        <v>#REF!</v>
      </c>
      <c r="BA81" t="e">
        <f>IF(#REF!="","",#REF!)</f>
        <v>#REF!</v>
      </c>
      <c r="BB81" t="e">
        <f>IF(#REF!="","",#REF!)</f>
        <v>#REF!</v>
      </c>
      <c r="BC81" t="e">
        <f>IF(#REF!="","",#REF!)</f>
        <v>#REF!</v>
      </c>
      <c r="BD81" t="e">
        <f>IF(#REF!="","",#REF!)</f>
        <v>#REF!</v>
      </c>
    </row>
    <row r="82">
      <c r="A82" t="str">
        <f>IF(Lista!A82="","",Lista!A82)</f>
        <v/>
      </c>
      <c r="B82" s="99" t="str">
        <f>IF(Calificaciones!C89="","",Calificaciones!C89)</f>
        <v/>
      </c>
      <c r="C82" s="99" t="str">
        <f>IF(Calificaciones!D89="","",Calificaciones!D89)</f>
        <v/>
      </c>
      <c r="D82" s="99" t="str">
        <f>IF(Calificaciones!E89="","",Calificaciones!E89)</f>
        <v/>
      </c>
      <c r="E82" s="99" t="str">
        <f>IF(Calificaciones!F89="","",Calificaciones!F89)</f>
        <v/>
      </c>
      <c r="F82" s="99" t="str">
        <f>IF(Calificaciones!G89="","",Calificaciones!G89)</f>
        <v/>
      </c>
      <c r="G82" s="99" t="str">
        <f>IF(Calificaciones!I89="","",Calificaciones!I89)</f>
        <v/>
      </c>
      <c r="H82" s="99" t="str">
        <f>IF(Calificaciones!J89="","",Calificaciones!J89)</f>
        <v/>
      </c>
      <c r="I82" s="99" t="str">
        <f>IF(Calificaciones!K89="","",Calificaciones!K89)</f>
        <v/>
      </c>
      <c r="J82" s="99" t="str">
        <f>IF(Calificaciones!L89="","",Calificaciones!L89)</f>
        <v/>
      </c>
      <c r="K82" s="99" t="str">
        <f>IF(Calificaciones!M89="","",Calificaciones!M89)</f>
        <v/>
      </c>
      <c r="L82" s="99" t="str">
        <f>IF(Calificaciones!O89="","",Calificaciones!O89)</f>
        <v/>
      </c>
      <c r="M82" s="99" t="str">
        <f>IF(Calificaciones!P89="","",Calificaciones!P89)</f>
        <v/>
      </c>
      <c r="N82" s="99" t="str">
        <f>IF(Calificaciones!Q89="","",Calificaciones!Q89)</f>
        <v/>
      </c>
      <c r="O82" s="99" t="str">
        <f>IF(Calificaciones!R89="","",Calificaciones!R89)</f>
        <v/>
      </c>
      <c r="P82" s="99" t="str">
        <f>IF(Calificaciones!S89="","",Calificaciones!S89)</f>
        <v/>
      </c>
      <c r="Q82" s="99" t="str">
        <f>IF(Calificaciones!U89="","",Calificaciones!U89)</f>
        <v/>
      </c>
      <c r="R82" s="99" t="str">
        <f>IF(Calificaciones!V89="","",Calificaciones!V89)</f>
        <v/>
      </c>
      <c r="S82" s="99" t="str">
        <f>IF(Calificaciones!W89="","",Calificaciones!W89)</f>
        <v/>
      </c>
      <c r="T82" s="99" t="str">
        <f>IF(Calificaciones!X89="","",Calificaciones!X89)</f>
        <v/>
      </c>
      <c r="U82" s="99" t="str">
        <f>IF(Calificaciones!Y89="","",Calificaciones!Y89)</f>
        <v/>
      </c>
      <c r="V82" s="99" t="str">
        <f>IF(Calificaciones!AA89="","",Calificaciones!AA89)</f>
        <v/>
      </c>
      <c r="W82" s="99" t="str">
        <f>IF(Calificaciones!AB89="","",Calificaciones!AB89)</f>
        <v/>
      </c>
      <c r="X82" s="99" t="str">
        <f>IF(Calificaciones!AC89="","",Calificaciones!AC89)</f>
        <v/>
      </c>
      <c r="Y82" s="99" t="str">
        <f>IF(Calificaciones!AD89="","",Calificaciones!AD89)</f>
        <v/>
      </c>
      <c r="Z82" s="99" t="str">
        <f>IF(Calificaciones!AE89="","",Calificaciones!AE89)</f>
        <v/>
      </c>
      <c r="AA82" s="99" t="str">
        <f>IF(Calificaciones!H89="","",Calificaciones!H89)</f>
        <v/>
      </c>
      <c r="AB82" s="99" t="str">
        <f>IF(Calificaciones!N89="","",Calificaciones!N89)</f>
        <v/>
      </c>
      <c r="AC82" s="99" t="str">
        <f>IF(Calificaciones!T89="","",Calificaciones!T89)</f>
        <v/>
      </c>
      <c r="AD82" s="99" t="str">
        <f>IF(Calificaciones!Z89="","",Calificaciones!Z89)</f>
        <v/>
      </c>
      <c r="AE82" s="99" t="str">
        <f>IF(Calificaciones!AF89="","",Calificaciones!AF89)</f>
        <v/>
      </c>
      <c r="AF82" s="99" t="e">
        <f>IF(Calificaciones!#REF!="","",Calificaciones!#REF!)</f>
        <v>#REF!</v>
      </c>
      <c r="AG82" s="99" t="e">
        <f>IF(Calificaciones!#REF!="","",Calificaciones!#REF!)</f>
        <v>#REF!</v>
      </c>
      <c r="AH82" s="99" t="e">
        <f>IF(Calificaciones!#REF!="","",Calificaciones!#REF!)</f>
        <v>#REF!</v>
      </c>
      <c r="AI82" s="99" t="e">
        <f>IF(Calificaciones!#REF!="","",Calificaciones!#REF!)</f>
        <v>#REF!</v>
      </c>
      <c r="AJ82" s="99" t="e">
        <f>IF(Calificaciones!#REF!="","",Calificaciones!#REF!)</f>
        <v>#REF!</v>
      </c>
      <c r="AK82" s="99" t="e">
        <f>IF(Calificaciones!#REF!="","",Calificaciones!#REF!)</f>
        <v>#REF!</v>
      </c>
      <c r="AL82" s="99" t="e">
        <f>IF(Calificaciones!#REF!="","",Calificaciones!#REF!)</f>
        <v>#REF!</v>
      </c>
      <c r="AM82" s="99" t="e">
        <f>IF(Calificaciones!#REF!="","",Calificaciones!#REF!)</f>
        <v>#REF!</v>
      </c>
      <c r="AN82" s="99" t="e">
        <f>IF(Calificaciones!#REF!="","",Calificaciones!#REF!)</f>
        <v>#REF!</v>
      </c>
      <c r="AO82" s="99" t="e">
        <f>IF(Calificaciones!#REF!="","",Calificaciones!#REF!)</f>
        <v>#REF!</v>
      </c>
      <c r="AP82" s="99" t="str">
        <f>IF(Calificaciones!AM89="","",Calificaciones!AM89)</f>
        <v/>
      </c>
      <c r="AQ82" s="99" t="str">
        <f>IF(Calificaciones!AO89="","",Calificaciones!AO89)</f>
        <v/>
      </c>
      <c r="AR82" s="99" t="str">
        <f>IF(Calificaciones!AP89="","",Calificaciones!AP89)</f>
        <v/>
      </c>
      <c r="AS82" s="99" t="str">
        <f>IF(Calificaciones!AN89="","",Calificaciones!AN89)</f>
        <v/>
      </c>
      <c r="AT82">
        <f>IF(Calificaciones!AQ89="","",Calificaciones!AQ89)</f>
        <v>0</v>
      </c>
      <c r="AU82" t="e">
        <f>IF(#REF!="","",#REF!)</f>
        <v>#REF!</v>
      </c>
      <c r="AV82" t="e">
        <f>IF(#REF!="","",#REF!)</f>
        <v>#REF!</v>
      </c>
      <c r="AW82" t="e">
        <f>IF(#REF!="","",#REF!)</f>
        <v>#REF!</v>
      </c>
      <c r="AX82" t="e">
        <f>IF(#REF!="","",#REF!)</f>
        <v>#REF!</v>
      </c>
      <c r="AY82" t="e">
        <f>IF(#REF!="","",#REF!)</f>
        <v>#REF!</v>
      </c>
      <c r="AZ82" t="e">
        <f>IF(#REF!="","",#REF!)</f>
        <v>#REF!</v>
      </c>
      <c r="BA82" t="e">
        <f>IF(#REF!="","",#REF!)</f>
        <v>#REF!</v>
      </c>
      <c r="BB82" t="e">
        <f>IF(#REF!="","",#REF!)</f>
        <v>#REF!</v>
      </c>
      <c r="BC82" t="e">
        <f>IF(#REF!="","",#REF!)</f>
        <v>#REF!</v>
      </c>
      <c r="BD82" t="e">
        <f>IF(#REF!="","",#REF!)</f>
        <v>#REF!</v>
      </c>
    </row>
    <row r="83">
      <c r="A83" t="str">
        <f>IF(Lista!A83="","",Lista!A83)</f>
        <v/>
      </c>
      <c r="B83" s="99" t="str">
        <f>IF(Calificaciones!C90="","",Calificaciones!C90)</f>
        <v/>
      </c>
      <c r="C83" s="99" t="str">
        <f>IF(Calificaciones!D90="","",Calificaciones!D90)</f>
        <v/>
      </c>
      <c r="D83" s="99" t="str">
        <f>IF(Calificaciones!E90="","",Calificaciones!E90)</f>
        <v/>
      </c>
      <c r="E83" s="99" t="str">
        <f>IF(Calificaciones!F90="","",Calificaciones!F90)</f>
        <v/>
      </c>
      <c r="F83" s="99" t="str">
        <f>IF(Calificaciones!G90="","",Calificaciones!G90)</f>
        <v/>
      </c>
      <c r="G83" s="99" t="str">
        <f>IF(Calificaciones!I90="","",Calificaciones!I90)</f>
        <v/>
      </c>
      <c r="H83" s="99" t="str">
        <f>IF(Calificaciones!J90="","",Calificaciones!J90)</f>
        <v/>
      </c>
      <c r="I83" s="99" t="str">
        <f>IF(Calificaciones!K90="","",Calificaciones!K90)</f>
        <v/>
      </c>
      <c r="J83" s="99" t="str">
        <f>IF(Calificaciones!L90="","",Calificaciones!L90)</f>
        <v/>
      </c>
      <c r="K83" s="99" t="str">
        <f>IF(Calificaciones!M90="","",Calificaciones!M90)</f>
        <v/>
      </c>
      <c r="L83" s="99" t="str">
        <f>IF(Calificaciones!O90="","",Calificaciones!O90)</f>
        <v/>
      </c>
      <c r="M83" s="99" t="str">
        <f>IF(Calificaciones!P90="","",Calificaciones!P90)</f>
        <v/>
      </c>
      <c r="N83" s="99" t="str">
        <f>IF(Calificaciones!Q90="","",Calificaciones!Q90)</f>
        <v/>
      </c>
      <c r="O83" s="99" t="str">
        <f>IF(Calificaciones!R90="","",Calificaciones!R90)</f>
        <v/>
      </c>
      <c r="P83" s="99" t="str">
        <f>IF(Calificaciones!S90="","",Calificaciones!S90)</f>
        <v/>
      </c>
      <c r="Q83" s="99" t="str">
        <f>IF(Calificaciones!U90="","",Calificaciones!U90)</f>
        <v/>
      </c>
      <c r="R83" s="99" t="str">
        <f>IF(Calificaciones!V90="","",Calificaciones!V90)</f>
        <v/>
      </c>
      <c r="S83" s="99" t="str">
        <f>IF(Calificaciones!W90="","",Calificaciones!W90)</f>
        <v/>
      </c>
      <c r="T83" s="99" t="str">
        <f>IF(Calificaciones!X90="","",Calificaciones!X90)</f>
        <v/>
      </c>
      <c r="U83" s="99" t="str">
        <f>IF(Calificaciones!Y90="","",Calificaciones!Y90)</f>
        <v/>
      </c>
      <c r="V83" s="99" t="str">
        <f>IF(Calificaciones!AA90="","",Calificaciones!AA90)</f>
        <v/>
      </c>
      <c r="W83" s="99" t="str">
        <f>IF(Calificaciones!AB90="","",Calificaciones!AB90)</f>
        <v/>
      </c>
      <c r="X83" s="99" t="str">
        <f>IF(Calificaciones!AC90="","",Calificaciones!AC90)</f>
        <v/>
      </c>
      <c r="Y83" s="99" t="str">
        <f>IF(Calificaciones!AD90="","",Calificaciones!AD90)</f>
        <v/>
      </c>
      <c r="Z83" s="99" t="str">
        <f>IF(Calificaciones!AE90="","",Calificaciones!AE90)</f>
        <v/>
      </c>
      <c r="AA83" s="99" t="str">
        <f>IF(Calificaciones!H90="","",Calificaciones!H90)</f>
        <v/>
      </c>
      <c r="AB83" s="99" t="str">
        <f>IF(Calificaciones!N90="","",Calificaciones!N90)</f>
        <v/>
      </c>
      <c r="AC83" s="99" t="str">
        <f>IF(Calificaciones!T90="","",Calificaciones!T90)</f>
        <v/>
      </c>
      <c r="AD83" s="99" t="str">
        <f>IF(Calificaciones!Z90="","",Calificaciones!Z90)</f>
        <v/>
      </c>
      <c r="AE83" s="99" t="str">
        <f>IF(Calificaciones!AF90="","",Calificaciones!AF90)</f>
        <v/>
      </c>
      <c r="AF83" s="99" t="e">
        <f>IF(Calificaciones!#REF!="","",Calificaciones!#REF!)</f>
        <v>#REF!</v>
      </c>
      <c r="AG83" s="99" t="e">
        <f>IF(Calificaciones!#REF!="","",Calificaciones!#REF!)</f>
        <v>#REF!</v>
      </c>
      <c r="AH83" s="99" t="e">
        <f>IF(Calificaciones!#REF!="","",Calificaciones!#REF!)</f>
        <v>#REF!</v>
      </c>
      <c r="AI83" s="99" t="e">
        <f>IF(Calificaciones!#REF!="","",Calificaciones!#REF!)</f>
        <v>#REF!</v>
      </c>
      <c r="AJ83" s="99" t="e">
        <f>IF(Calificaciones!#REF!="","",Calificaciones!#REF!)</f>
        <v>#REF!</v>
      </c>
      <c r="AK83" s="99" t="e">
        <f>IF(Calificaciones!#REF!="","",Calificaciones!#REF!)</f>
        <v>#REF!</v>
      </c>
      <c r="AL83" s="99" t="e">
        <f>IF(Calificaciones!#REF!="","",Calificaciones!#REF!)</f>
        <v>#REF!</v>
      </c>
      <c r="AM83" s="99" t="e">
        <f>IF(Calificaciones!#REF!="","",Calificaciones!#REF!)</f>
        <v>#REF!</v>
      </c>
      <c r="AN83" s="99" t="e">
        <f>IF(Calificaciones!#REF!="","",Calificaciones!#REF!)</f>
        <v>#REF!</v>
      </c>
      <c r="AO83" s="99" t="e">
        <f>IF(Calificaciones!#REF!="","",Calificaciones!#REF!)</f>
        <v>#REF!</v>
      </c>
      <c r="AP83" s="99" t="str">
        <f>IF(Calificaciones!AM90="","",Calificaciones!AM90)</f>
        <v/>
      </c>
      <c r="AQ83" s="99" t="str">
        <f>IF(Calificaciones!AO90="","",Calificaciones!AO90)</f>
        <v/>
      </c>
      <c r="AR83" s="99" t="str">
        <f>IF(Calificaciones!AP90="","",Calificaciones!AP90)</f>
        <v/>
      </c>
      <c r="AS83" s="99" t="str">
        <f>IF(Calificaciones!AN90="","",Calificaciones!AN90)</f>
        <v/>
      </c>
      <c r="AT83">
        <f>IF(Calificaciones!AQ90="","",Calificaciones!AQ90)</f>
        <v>0</v>
      </c>
      <c r="AU83" t="e">
        <f>IF(#REF!="","",#REF!)</f>
        <v>#REF!</v>
      </c>
      <c r="AV83" t="e">
        <f>IF(#REF!="","",#REF!)</f>
        <v>#REF!</v>
      </c>
      <c r="AW83" t="e">
        <f>IF(#REF!="","",#REF!)</f>
        <v>#REF!</v>
      </c>
      <c r="AX83" t="e">
        <f>IF(#REF!="","",#REF!)</f>
        <v>#REF!</v>
      </c>
      <c r="AY83" t="e">
        <f>IF(#REF!="","",#REF!)</f>
        <v>#REF!</v>
      </c>
      <c r="AZ83" t="e">
        <f>IF(#REF!="","",#REF!)</f>
        <v>#REF!</v>
      </c>
      <c r="BA83" t="e">
        <f>IF(#REF!="","",#REF!)</f>
        <v>#REF!</v>
      </c>
      <c r="BB83" t="e">
        <f>IF(#REF!="","",#REF!)</f>
        <v>#REF!</v>
      </c>
      <c r="BC83" t="e">
        <f>IF(#REF!="","",#REF!)</f>
        <v>#REF!</v>
      </c>
      <c r="BD83" t="e">
        <f>IF(#REF!="","",#REF!)</f>
        <v>#REF!</v>
      </c>
    </row>
    <row r="84">
      <c r="A84" t="str">
        <f>IF(Lista!A84="","",Lista!A84)</f>
        <v/>
      </c>
      <c r="B84" s="99" t="str">
        <f>IF(Calificaciones!C91="","",Calificaciones!C91)</f>
        <v/>
      </c>
      <c r="C84" s="99" t="str">
        <f>IF(Calificaciones!D91="","",Calificaciones!D91)</f>
        <v/>
      </c>
      <c r="D84" s="99" t="str">
        <f>IF(Calificaciones!E91="","",Calificaciones!E91)</f>
        <v/>
      </c>
      <c r="E84" s="99" t="str">
        <f>IF(Calificaciones!F91="","",Calificaciones!F91)</f>
        <v/>
      </c>
      <c r="F84" s="99" t="str">
        <f>IF(Calificaciones!G91="","",Calificaciones!G91)</f>
        <v/>
      </c>
      <c r="G84" s="99" t="str">
        <f>IF(Calificaciones!I91="","",Calificaciones!I91)</f>
        <v/>
      </c>
      <c r="H84" s="99" t="str">
        <f>IF(Calificaciones!J91="","",Calificaciones!J91)</f>
        <v/>
      </c>
      <c r="I84" s="99" t="str">
        <f>IF(Calificaciones!K91="","",Calificaciones!K91)</f>
        <v/>
      </c>
      <c r="J84" s="99" t="str">
        <f>IF(Calificaciones!L91="","",Calificaciones!L91)</f>
        <v/>
      </c>
      <c r="K84" s="99" t="str">
        <f>IF(Calificaciones!M91="","",Calificaciones!M91)</f>
        <v/>
      </c>
      <c r="L84" s="99" t="str">
        <f>IF(Calificaciones!O91="","",Calificaciones!O91)</f>
        <v/>
      </c>
      <c r="M84" s="99" t="str">
        <f>IF(Calificaciones!P91="","",Calificaciones!P91)</f>
        <v/>
      </c>
      <c r="N84" s="99" t="str">
        <f>IF(Calificaciones!Q91="","",Calificaciones!Q91)</f>
        <v/>
      </c>
      <c r="O84" s="99" t="str">
        <f>IF(Calificaciones!R91="","",Calificaciones!R91)</f>
        <v/>
      </c>
      <c r="P84" s="99" t="str">
        <f>IF(Calificaciones!S91="","",Calificaciones!S91)</f>
        <v/>
      </c>
      <c r="Q84" s="99" t="str">
        <f>IF(Calificaciones!U91="","",Calificaciones!U91)</f>
        <v/>
      </c>
      <c r="R84" s="99" t="str">
        <f>IF(Calificaciones!V91="","",Calificaciones!V91)</f>
        <v/>
      </c>
      <c r="S84" s="99" t="str">
        <f>IF(Calificaciones!W91="","",Calificaciones!W91)</f>
        <v/>
      </c>
      <c r="T84" s="99" t="str">
        <f>IF(Calificaciones!X91="","",Calificaciones!X91)</f>
        <v/>
      </c>
      <c r="U84" s="99" t="str">
        <f>IF(Calificaciones!Y91="","",Calificaciones!Y91)</f>
        <v/>
      </c>
      <c r="V84" s="99" t="str">
        <f>IF(Calificaciones!AA91="","",Calificaciones!AA91)</f>
        <v/>
      </c>
      <c r="W84" s="99" t="str">
        <f>IF(Calificaciones!AB91="","",Calificaciones!AB91)</f>
        <v/>
      </c>
      <c r="X84" s="99" t="str">
        <f>IF(Calificaciones!AC91="","",Calificaciones!AC91)</f>
        <v/>
      </c>
      <c r="Y84" s="99" t="str">
        <f>IF(Calificaciones!AD91="","",Calificaciones!AD91)</f>
        <v/>
      </c>
      <c r="Z84" s="99" t="str">
        <f>IF(Calificaciones!AE91="","",Calificaciones!AE91)</f>
        <v/>
      </c>
      <c r="AA84" s="99" t="str">
        <f>IF(Calificaciones!H91="","",Calificaciones!H91)</f>
        <v/>
      </c>
      <c r="AB84" s="99" t="str">
        <f>IF(Calificaciones!N91="","",Calificaciones!N91)</f>
        <v/>
      </c>
      <c r="AC84" s="99" t="str">
        <f>IF(Calificaciones!T91="","",Calificaciones!T91)</f>
        <v/>
      </c>
      <c r="AD84" s="99" t="str">
        <f>IF(Calificaciones!Z91="","",Calificaciones!Z91)</f>
        <v/>
      </c>
      <c r="AE84" s="99" t="str">
        <f>IF(Calificaciones!AF91="","",Calificaciones!AF91)</f>
        <v/>
      </c>
      <c r="AF84" s="99" t="e">
        <f>IF(Calificaciones!#REF!="","",Calificaciones!#REF!)</f>
        <v>#REF!</v>
      </c>
      <c r="AG84" s="99" t="e">
        <f>IF(Calificaciones!#REF!="","",Calificaciones!#REF!)</f>
        <v>#REF!</v>
      </c>
      <c r="AH84" s="99" t="e">
        <f>IF(Calificaciones!#REF!="","",Calificaciones!#REF!)</f>
        <v>#REF!</v>
      </c>
      <c r="AI84" s="99" t="e">
        <f>IF(Calificaciones!#REF!="","",Calificaciones!#REF!)</f>
        <v>#REF!</v>
      </c>
      <c r="AJ84" s="99" t="e">
        <f>IF(Calificaciones!#REF!="","",Calificaciones!#REF!)</f>
        <v>#REF!</v>
      </c>
      <c r="AK84" s="99" t="e">
        <f>IF(Calificaciones!#REF!="","",Calificaciones!#REF!)</f>
        <v>#REF!</v>
      </c>
      <c r="AL84" s="99" t="e">
        <f>IF(Calificaciones!#REF!="","",Calificaciones!#REF!)</f>
        <v>#REF!</v>
      </c>
      <c r="AM84" s="99" t="e">
        <f>IF(Calificaciones!#REF!="","",Calificaciones!#REF!)</f>
        <v>#REF!</v>
      </c>
      <c r="AN84" s="99" t="e">
        <f>IF(Calificaciones!#REF!="","",Calificaciones!#REF!)</f>
        <v>#REF!</v>
      </c>
      <c r="AO84" s="99" t="e">
        <f>IF(Calificaciones!#REF!="","",Calificaciones!#REF!)</f>
        <v>#REF!</v>
      </c>
      <c r="AP84" s="99" t="str">
        <f>IF(Calificaciones!AM91="","",Calificaciones!AM91)</f>
        <v/>
      </c>
      <c r="AQ84" s="99" t="str">
        <f>IF(Calificaciones!AO91="","",Calificaciones!AO91)</f>
        <v/>
      </c>
      <c r="AR84" s="99" t="str">
        <f>IF(Calificaciones!AP91="","",Calificaciones!AP91)</f>
        <v/>
      </c>
      <c r="AS84" s="99" t="str">
        <f>IF(Calificaciones!AN91="","",Calificaciones!AN91)</f>
        <v/>
      </c>
      <c r="AT84">
        <f>IF(Calificaciones!AQ91="","",Calificaciones!AQ91)</f>
        <v>0</v>
      </c>
      <c r="AU84" t="e">
        <f>IF(#REF!="","",#REF!)</f>
        <v>#REF!</v>
      </c>
      <c r="AV84" t="e">
        <f>IF(#REF!="","",#REF!)</f>
        <v>#REF!</v>
      </c>
      <c r="AW84" t="e">
        <f>IF(#REF!="","",#REF!)</f>
        <v>#REF!</v>
      </c>
      <c r="AX84" t="e">
        <f>IF(#REF!="","",#REF!)</f>
        <v>#REF!</v>
      </c>
      <c r="AY84" t="e">
        <f>IF(#REF!="","",#REF!)</f>
        <v>#REF!</v>
      </c>
      <c r="AZ84" t="e">
        <f>IF(#REF!="","",#REF!)</f>
        <v>#REF!</v>
      </c>
      <c r="BA84" t="e">
        <f>IF(#REF!="","",#REF!)</f>
        <v>#REF!</v>
      </c>
      <c r="BB84" t="e">
        <f>IF(#REF!="","",#REF!)</f>
        <v>#REF!</v>
      </c>
      <c r="BC84" t="e">
        <f>IF(#REF!="","",#REF!)</f>
        <v>#REF!</v>
      </c>
      <c r="BD84" t="e">
        <f>IF(#REF!="","",#REF!)</f>
        <v>#REF!</v>
      </c>
    </row>
    <row r="85">
      <c r="A85" t="str">
        <f>IF(Lista!A85="","",Lista!A85)</f>
        <v/>
      </c>
      <c r="B85" s="99" t="str">
        <f>IF(Calificaciones!C92="","",Calificaciones!C92)</f>
        <v/>
      </c>
      <c r="C85" s="99" t="str">
        <f>IF(Calificaciones!D92="","",Calificaciones!D92)</f>
        <v/>
      </c>
      <c r="D85" s="99" t="str">
        <f>IF(Calificaciones!E92="","",Calificaciones!E92)</f>
        <v/>
      </c>
      <c r="E85" s="99" t="str">
        <f>IF(Calificaciones!F92="","",Calificaciones!F92)</f>
        <v/>
      </c>
      <c r="F85" s="99" t="str">
        <f>IF(Calificaciones!G92="","",Calificaciones!G92)</f>
        <v/>
      </c>
      <c r="G85" s="99" t="str">
        <f>IF(Calificaciones!I92="","",Calificaciones!I92)</f>
        <v/>
      </c>
      <c r="H85" s="99" t="str">
        <f>IF(Calificaciones!J92="","",Calificaciones!J92)</f>
        <v/>
      </c>
      <c r="I85" s="99" t="str">
        <f>IF(Calificaciones!K92="","",Calificaciones!K92)</f>
        <v/>
      </c>
      <c r="J85" s="99" t="str">
        <f>IF(Calificaciones!L92="","",Calificaciones!L92)</f>
        <v/>
      </c>
      <c r="K85" s="99" t="str">
        <f>IF(Calificaciones!M92="","",Calificaciones!M92)</f>
        <v/>
      </c>
      <c r="L85" s="99" t="str">
        <f>IF(Calificaciones!O92="","",Calificaciones!O92)</f>
        <v/>
      </c>
      <c r="M85" s="99" t="str">
        <f>IF(Calificaciones!P92="","",Calificaciones!P92)</f>
        <v/>
      </c>
      <c r="N85" s="99" t="str">
        <f>IF(Calificaciones!Q92="","",Calificaciones!Q92)</f>
        <v/>
      </c>
      <c r="O85" s="99" t="str">
        <f>IF(Calificaciones!R92="","",Calificaciones!R92)</f>
        <v/>
      </c>
      <c r="P85" s="99" t="str">
        <f>IF(Calificaciones!S92="","",Calificaciones!S92)</f>
        <v/>
      </c>
      <c r="Q85" s="99" t="str">
        <f>IF(Calificaciones!U92="","",Calificaciones!U92)</f>
        <v/>
      </c>
      <c r="R85" s="99" t="str">
        <f>IF(Calificaciones!V92="","",Calificaciones!V92)</f>
        <v/>
      </c>
      <c r="S85" s="99" t="str">
        <f>IF(Calificaciones!W92="","",Calificaciones!W92)</f>
        <v/>
      </c>
      <c r="T85" s="99" t="str">
        <f>IF(Calificaciones!X92="","",Calificaciones!X92)</f>
        <v/>
      </c>
      <c r="U85" s="99" t="str">
        <f>IF(Calificaciones!Y92="","",Calificaciones!Y92)</f>
        <v/>
      </c>
      <c r="V85" s="99" t="str">
        <f>IF(Calificaciones!AA92="","",Calificaciones!AA92)</f>
        <v/>
      </c>
      <c r="W85" s="99" t="str">
        <f>IF(Calificaciones!AB92="","",Calificaciones!AB92)</f>
        <v/>
      </c>
      <c r="X85" s="99" t="str">
        <f>IF(Calificaciones!AC92="","",Calificaciones!AC92)</f>
        <v/>
      </c>
      <c r="Y85" s="99" t="str">
        <f>IF(Calificaciones!AD92="","",Calificaciones!AD92)</f>
        <v/>
      </c>
      <c r="Z85" s="99" t="str">
        <f>IF(Calificaciones!AE92="","",Calificaciones!AE92)</f>
        <v/>
      </c>
      <c r="AA85" s="99" t="str">
        <f>IF(Calificaciones!H92="","",Calificaciones!H92)</f>
        <v/>
      </c>
      <c r="AB85" s="99" t="str">
        <f>IF(Calificaciones!N92="","",Calificaciones!N92)</f>
        <v/>
      </c>
      <c r="AC85" s="99" t="str">
        <f>IF(Calificaciones!T92="","",Calificaciones!T92)</f>
        <v/>
      </c>
      <c r="AD85" s="99" t="str">
        <f>IF(Calificaciones!Z92="","",Calificaciones!Z92)</f>
        <v/>
      </c>
      <c r="AE85" s="99" t="str">
        <f>IF(Calificaciones!AF92="","",Calificaciones!AF92)</f>
        <v/>
      </c>
      <c r="AF85" s="99" t="e">
        <f>IF(Calificaciones!#REF!="","",Calificaciones!#REF!)</f>
        <v>#REF!</v>
      </c>
      <c r="AG85" s="99" t="e">
        <f>IF(Calificaciones!#REF!="","",Calificaciones!#REF!)</f>
        <v>#REF!</v>
      </c>
      <c r="AH85" s="99" t="e">
        <f>IF(Calificaciones!#REF!="","",Calificaciones!#REF!)</f>
        <v>#REF!</v>
      </c>
      <c r="AI85" s="99" t="e">
        <f>IF(Calificaciones!#REF!="","",Calificaciones!#REF!)</f>
        <v>#REF!</v>
      </c>
      <c r="AJ85" s="99" t="e">
        <f>IF(Calificaciones!#REF!="","",Calificaciones!#REF!)</f>
        <v>#REF!</v>
      </c>
      <c r="AK85" s="99" t="e">
        <f>IF(Calificaciones!#REF!="","",Calificaciones!#REF!)</f>
        <v>#REF!</v>
      </c>
      <c r="AL85" s="99" t="e">
        <f>IF(Calificaciones!#REF!="","",Calificaciones!#REF!)</f>
        <v>#REF!</v>
      </c>
      <c r="AM85" s="99" t="e">
        <f>IF(Calificaciones!#REF!="","",Calificaciones!#REF!)</f>
        <v>#REF!</v>
      </c>
      <c r="AN85" s="99" t="e">
        <f>IF(Calificaciones!#REF!="","",Calificaciones!#REF!)</f>
        <v>#REF!</v>
      </c>
      <c r="AO85" s="99" t="e">
        <f>IF(Calificaciones!#REF!="","",Calificaciones!#REF!)</f>
        <v>#REF!</v>
      </c>
      <c r="AP85" s="99" t="str">
        <f>IF(Calificaciones!AM92="","",Calificaciones!AM92)</f>
        <v/>
      </c>
      <c r="AQ85" s="99" t="str">
        <f>IF(Calificaciones!AO92="","",Calificaciones!AO92)</f>
        <v/>
      </c>
      <c r="AR85" s="99" t="str">
        <f>IF(Calificaciones!AP92="","",Calificaciones!AP92)</f>
        <v/>
      </c>
      <c r="AS85" s="99" t="str">
        <f>IF(Calificaciones!AN92="","",Calificaciones!AN92)</f>
        <v/>
      </c>
      <c r="AT85">
        <f>IF(Calificaciones!AQ92="","",Calificaciones!AQ92)</f>
        <v>0</v>
      </c>
      <c r="AU85" t="e">
        <f>IF(#REF!="","",#REF!)</f>
        <v>#REF!</v>
      </c>
      <c r="AV85" t="e">
        <f>IF(#REF!="","",#REF!)</f>
        <v>#REF!</v>
      </c>
      <c r="AW85" t="e">
        <f>IF(#REF!="","",#REF!)</f>
        <v>#REF!</v>
      </c>
      <c r="AX85" t="e">
        <f>IF(#REF!="","",#REF!)</f>
        <v>#REF!</v>
      </c>
      <c r="AY85" t="e">
        <f>IF(#REF!="","",#REF!)</f>
        <v>#REF!</v>
      </c>
      <c r="AZ85" t="e">
        <f>IF(#REF!="","",#REF!)</f>
        <v>#REF!</v>
      </c>
      <c r="BA85" t="e">
        <f>IF(#REF!="","",#REF!)</f>
        <v>#REF!</v>
      </c>
      <c r="BB85" t="e">
        <f>IF(#REF!="","",#REF!)</f>
        <v>#REF!</v>
      </c>
      <c r="BC85" t="e">
        <f>IF(#REF!="","",#REF!)</f>
        <v>#REF!</v>
      </c>
      <c r="BD85" t="e">
        <f>IF(#REF!="","",#REF!)</f>
        <v>#REF!</v>
      </c>
    </row>
    <row r="86">
      <c r="A86" t="str">
        <f>IF(Lista!A86="","",Lista!A86)</f>
        <v/>
      </c>
      <c r="B86" s="99" t="str">
        <f>IF(Calificaciones!C93="","",Calificaciones!C93)</f>
        <v/>
      </c>
      <c r="C86" s="99" t="str">
        <f>IF(Calificaciones!D93="","",Calificaciones!D93)</f>
        <v/>
      </c>
      <c r="D86" s="99" t="str">
        <f>IF(Calificaciones!E93="","",Calificaciones!E93)</f>
        <v/>
      </c>
      <c r="E86" s="99" t="str">
        <f>IF(Calificaciones!F93="","",Calificaciones!F93)</f>
        <v/>
      </c>
      <c r="F86" s="99" t="str">
        <f>IF(Calificaciones!G93="","",Calificaciones!G93)</f>
        <v/>
      </c>
      <c r="G86" s="99" t="str">
        <f>IF(Calificaciones!I93="","",Calificaciones!I93)</f>
        <v/>
      </c>
      <c r="H86" s="99" t="str">
        <f>IF(Calificaciones!J93="","",Calificaciones!J93)</f>
        <v/>
      </c>
      <c r="I86" s="99" t="str">
        <f>IF(Calificaciones!K93="","",Calificaciones!K93)</f>
        <v/>
      </c>
      <c r="J86" s="99" t="str">
        <f>IF(Calificaciones!L93="","",Calificaciones!L93)</f>
        <v/>
      </c>
      <c r="K86" s="99" t="str">
        <f>IF(Calificaciones!M93="","",Calificaciones!M93)</f>
        <v/>
      </c>
      <c r="L86" s="99" t="str">
        <f>IF(Calificaciones!O93="","",Calificaciones!O93)</f>
        <v/>
      </c>
      <c r="M86" s="99" t="str">
        <f>IF(Calificaciones!P93="","",Calificaciones!P93)</f>
        <v/>
      </c>
      <c r="N86" s="99" t="str">
        <f>IF(Calificaciones!Q93="","",Calificaciones!Q93)</f>
        <v/>
      </c>
      <c r="O86" s="99" t="str">
        <f>IF(Calificaciones!R93="","",Calificaciones!R93)</f>
        <v/>
      </c>
      <c r="P86" s="99" t="str">
        <f>IF(Calificaciones!S93="","",Calificaciones!S93)</f>
        <v/>
      </c>
      <c r="Q86" s="99" t="str">
        <f>IF(Calificaciones!U93="","",Calificaciones!U93)</f>
        <v/>
      </c>
      <c r="R86" s="99" t="str">
        <f>IF(Calificaciones!V93="","",Calificaciones!V93)</f>
        <v/>
      </c>
      <c r="S86" s="99" t="str">
        <f>IF(Calificaciones!W93="","",Calificaciones!W93)</f>
        <v/>
      </c>
      <c r="T86" s="99" t="str">
        <f>IF(Calificaciones!X93="","",Calificaciones!X93)</f>
        <v/>
      </c>
      <c r="U86" s="99" t="str">
        <f>IF(Calificaciones!Y93="","",Calificaciones!Y93)</f>
        <v/>
      </c>
      <c r="V86" s="99" t="str">
        <f>IF(Calificaciones!AA93="","",Calificaciones!AA93)</f>
        <v/>
      </c>
      <c r="W86" s="99" t="str">
        <f>IF(Calificaciones!AB93="","",Calificaciones!AB93)</f>
        <v/>
      </c>
      <c r="X86" s="99" t="str">
        <f>IF(Calificaciones!AC93="","",Calificaciones!AC93)</f>
        <v/>
      </c>
      <c r="Y86" s="99" t="str">
        <f>IF(Calificaciones!AD93="","",Calificaciones!AD93)</f>
        <v/>
      </c>
      <c r="Z86" s="99" t="str">
        <f>IF(Calificaciones!AE93="","",Calificaciones!AE93)</f>
        <v/>
      </c>
      <c r="AA86" s="99" t="str">
        <f>IF(Calificaciones!H93="","",Calificaciones!H93)</f>
        <v/>
      </c>
      <c r="AB86" s="99" t="str">
        <f>IF(Calificaciones!N93="","",Calificaciones!N93)</f>
        <v/>
      </c>
      <c r="AC86" s="99" t="str">
        <f>IF(Calificaciones!T93="","",Calificaciones!T93)</f>
        <v/>
      </c>
      <c r="AD86" s="99" t="str">
        <f>IF(Calificaciones!Z93="","",Calificaciones!Z93)</f>
        <v/>
      </c>
      <c r="AE86" s="99" t="str">
        <f>IF(Calificaciones!AF93="","",Calificaciones!AF93)</f>
        <v/>
      </c>
      <c r="AF86" s="99" t="e">
        <f>IF(Calificaciones!#REF!="","",Calificaciones!#REF!)</f>
        <v>#REF!</v>
      </c>
      <c r="AG86" s="99" t="e">
        <f>IF(Calificaciones!#REF!="","",Calificaciones!#REF!)</f>
        <v>#REF!</v>
      </c>
      <c r="AH86" s="99" t="e">
        <f>IF(Calificaciones!#REF!="","",Calificaciones!#REF!)</f>
        <v>#REF!</v>
      </c>
      <c r="AI86" s="99" t="e">
        <f>IF(Calificaciones!#REF!="","",Calificaciones!#REF!)</f>
        <v>#REF!</v>
      </c>
      <c r="AJ86" s="99" t="e">
        <f>IF(Calificaciones!#REF!="","",Calificaciones!#REF!)</f>
        <v>#REF!</v>
      </c>
      <c r="AK86" s="99" t="e">
        <f>IF(Calificaciones!#REF!="","",Calificaciones!#REF!)</f>
        <v>#REF!</v>
      </c>
      <c r="AL86" s="99" t="e">
        <f>IF(Calificaciones!#REF!="","",Calificaciones!#REF!)</f>
        <v>#REF!</v>
      </c>
      <c r="AM86" s="99" t="e">
        <f>IF(Calificaciones!#REF!="","",Calificaciones!#REF!)</f>
        <v>#REF!</v>
      </c>
      <c r="AN86" s="99" t="e">
        <f>IF(Calificaciones!#REF!="","",Calificaciones!#REF!)</f>
        <v>#REF!</v>
      </c>
      <c r="AO86" s="99" t="e">
        <f>IF(Calificaciones!#REF!="","",Calificaciones!#REF!)</f>
        <v>#REF!</v>
      </c>
      <c r="AP86" s="99" t="str">
        <f>IF(Calificaciones!AM93="","",Calificaciones!AM93)</f>
        <v/>
      </c>
      <c r="AQ86" s="99" t="str">
        <f>IF(Calificaciones!AO93="","",Calificaciones!AO93)</f>
        <v/>
      </c>
      <c r="AR86" s="99" t="str">
        <f>IF(Calificaciones!AP93="","",Calificaciones!AP93)</f>
        <v/>
      </c>
      <c r="AS86" s="99" t="str">
        <f>IF(Calificaciones!AN93="","",Calificaciones!AN93)</f>
        <v/>
      </c>
      <c r="AT86">
        <f>IF(Calificaciones!AQ93="","",Calificaciones!AQ93)</f>
        <v>0</v>
      </c>
      <c r="AU86" t="e">
        <f>IF(#REF!="","",#REF!)</f>
        <v>#REF!</v>
      </c>
      <c r="AV86" t="e">
        <f>IF(#REF!="","",#REF!)</f>
        <v>#REF!</v>
      </c>
      <c r="AW86" t="e">
        <f>IF(#REF!="","",#REF!)</f>
        <v>#REF!</v>
      </c>
      <c r="AX86" t="e">
        <f>IF(#REF!="","",#REF!)</f>
        <v>#REF!</v>
      </c>
      <c r="AY86" t="e">
        <f>IF(#REF!="","",#REF!)</f>
        <v>#REF!</v>
      </c>
      <c r="AZ86" t="e">
        <f>IF(#REF!="","",#REF!)</f>
        <v>#REF!</v>
      </c>
      <c r="BA86" t="e">
        <f>IF(#REF!="","",#REF!)</f>
        <v>#REF!</v>
      </c>
      <c r="BB86" t="e">
        <f>IF(#REF!="","",#REF!)</f>
        <v>#REF!</v>
      </c>
      <c r="BC86" t="e">
        <f>IF(#REF!="","",#REF!)</f>
        <v>#REF!</v>
      </c>
      <c r="BD86" t="e">
        <f>IF(#REF!="","",#REF!)</f>
        <v>#REF!</v>
      </c>
    </row>
    <row r="87">
      <c r="A87" t="str">
        <f>IF(Lista!A87="","",Lista!A87)</f>
        <v/>
      </c>
      <c r="B87" s="99" t="str">
        <f>IF(Calificaciones!C94="","",Calificaciones!C94)</f>
        <v/>
      </c>
      <c r="C87" s="99" t="str">
        <f>IF(Calificaciones!D94="","",Calificaciones!D94)</f>
        <v/>
      </c>
      <c r="D87" s="99" t="str">
        <f>IF(Calificaciones!E94="","",Calificaciones!E94)</f>
        <v/>
      </c>
      <c r="E87" s="99" t="str">
        <f>IF(Calificaciones!F94="","",Calificaciones!F94)</f>
        <v/>
      </c>
      <c r="F87" s="99" t="str">
        <f>IF(Calificaciones!G94="","",Calificaciones!G94)</f>
        <v/>
      </c>
      <c r="G87" s="99" t="str">
        <f>IF(Calificaciones!I94="","",Calificaciones!I94)</f>
        <v/>
      </c>
      <c r="H87" s="99" t="str">
        <f>IF(Calificaciones!J94="","",Calificaciones!J94)</f>
        <v/>
      </c>
      <c r="I87" s="99" t="str">
        <f>IF(Calificaciones!K94="","",Calificaciones!K94)</f>
        <v/>
      </c>
      <c r="J87" s="99" t="str">
        <f>IF(Calificaciones!L94="","",Calificaciones!L94)</f>
        <v/>
      </c>
      <c r="K87" s="99" t="str">
        <f>IF(Calificaciones!M94="","",Calificaciones!M94)</f>
        <v/>
      </c>
      <c r="L87" s="99" t="str">
        <f>IF(Calificaciones!O94="","",Calificaciones!O94)</f>
        <v/>
      </c>
      <c r="M87" s="99" t="str">
        <f>IF(Calificaciones!P94="","",Calificaciones!P94)</f>
        <v/>
      </c>
      <c r="N87" s="99" t="str">
        <f>IF(Calificaciones!Q94="","",Calificaciones!Q94)</f>
        <v/>
      </c>
      <c r="O87" s="99" t="str">
        <f>IF(Calificaciones!R94="","",Calificaciones!R94)</f>
        <v/>
      </c>
      <c r="P87" s="99" t="str">
        <f>IF(Calificaciones!S94="","",Calificaciones!S94)</f>
        <v/>
      </c>
      <c r="Q87" s="99" t="str">
        <f>IF(Calificaciones!U94="","",Calificaciones!U94)</f>
        <v/>
      </c>
      <c r="R87" s="99" t="str">
        <f>IF(Calificaciones!V94="","",Calificaciones!V94)</f>
        <v/>
      </c>
      <c r="S87" s="99" t="str">
        <f>IF(Calificaciones!W94="","",Calificaciones!W94)</f>
        <v/>
      </c>
      <c r="T87" s="99" t="str">
        <f>IF(Calificaciones!X94="","",Calificaciones!X94)</f>
        <v/>
      </c>
      <c r="U87" s="99" t="str">
        <f>IF(Calificaciones!Y94="","",Calificaciones!Y94)</f>
        <v/>
      </c>
      <c r="V87" s="99" t="str">
        <f>IF(Calificaciones!AA94="","",Calificaciones!AA94)</f>
        <v/>
      </c>
      <c r="W87" s="99" t="str">
        <f>IF(Calificaciones!AB94="","",Calificaciones!AB94)</f>
        <v/>
      </c>
      <c r="X87" s="99" t="str">
        <f>IF(Calificaciones!AC94="","",Calificaciones!AC94)</f>
        <v/>
      </c>
      <c r="Y87" s="99" t="str">
        <f>IF(Calificaciones!AD94="","",Calificaciones!AD94)</f>
        <v/>
      </c>
      <c r="Z87" s="99" t="str">
        <f>IF(Calificaciones!AE94="","",Calificaciones!AE94)</f>
        <v/>
      </c>
      <c r="AA87" s="99" t="str">
        <f>IF(Calificaciones!H94="","",Calificaciones!H94)</f>
        <v/>
      </c>
      <c r="AB87" s="99" t="str">
        <f>IF(Calificaciones!N94="","",Calificaciones!N94)</f>
        <v/>
      </c>
      <c r="AC87" s="99" t="str">
        <f>IF(Calificaciones!T94="","",Calificaciones!T94)</f>
        <v/>
      </c>
      <c r="AD87" s="99" t="str">
        <f>IF(Calificaciones!Z94="","",Calificaciones!Z94)</f>
        <v/>
      </c>
      <c r="AE87" s="99" t="str">
        <f>IF(Calificaciones!AF94="","",Calificaciones!AF94)</f>
        <v/>
      </c>
      <c r="AF87" s="99" t="e">
        <f>IF(Calificaciones!#REF!="","",Calificaciones!#REF!)</f>
        <v>#REF!</v>
      </c>
      <c r="AG87" s="99" t="e">
        <f>IF(Calificaciones!#REF!="","",Calificaciones!#REF!)</f>
        <v>#REF!</v>
      </c>
      <c r="AH87" s="99" t="e">
        <f>IF(Calificaciones!#REF!="","",Calificaciones!#REF!)</f>
        <v>#REF!</v>
      </c>
      <c r="AI87" s="99" t="e">
        <f>IF(Calificaciones!#REF!="","",Calificaciones!#REF!)</f>
        <v>#REF!</v>
      </c>
      <c r="AJ87" s="99" t="e">
        <f>IF(Calificaciones!#REF!="","",Calificaciones!#REF!)</f>
        <v>#REF!</v>
      </c>
      <c r="AK87" s="99" t="e">
        <f>IF(Calificaciones!#REF!="","",Calificaciones!#REF!)</f>
        <v>#REF!</v>
      </c>
      <c r="AL87" s="99" t="e">
        <f>IF(Calificaciones!#REF!="","",Calificaciones!#REF!)</f>
        <v>#REF!</v>
      </c>
      <c r="AM87" s="99" t="e">
        <f>IF(Calificaciones!#REF!="","",Calificaciones!#REF!)</f>
        <v>#REF!</v>
      </c>
      <c r="AN87" s="99" t="e">
        <f>IF(Calificaciones!#REF!="","",Calificaciones!#REF!)</f>
        <v>#REF!</v>
      </c>
      <c r="AO87" s="99" t="e">
        <f>IF(Calificaciones!#REF!="","",Calificaciones!#REF!)</f>
        <v>#REF!</v>
      </c>
      <c r="AP87" s="99" t="str">
        <f>IF(Calificaciones!AM94="","",Calificaciones!AM94)</f>
        <v/>
      </c>
      <c r="AQ87" s="99" t="str">
        <f>IF(Calificaciones!AO94="","",Calificaciones!AO94)</f>
        <v/>
      </c>
      <c r="AR87" s="99" t="str">
        <f>IF(Calificaciones!AP94="","",Calificaciones!AP94)</f>
        <v/>
      </c>
      <c r="AS87" s="99" t="str">
        <f>IF(Calificaciones!AN94="","",Calificaciones!AN94)</f>
        <v/>
      </c>
      <c r="AT87">
        <f>IF(Calificaciones!AQ94="","",Calificaciones!AQ94)</f>
        <v>0</v>
      </c>
      <c r="AU87" t="e">
        <f>IF(#REF!="","",#REF!)</f>
        <v>#REF!</v>
      </c>
      <c r="AV87" t="e">
        <f>IF(#REF!="","",#REF!)</f>
        <v>#REF!</v>
      </c>
      <c r="AW87" t="e">
        <f>IF(#REF!="","",#REF!)</f>
        <v>#REF!</v>
      </c>
      <c r="AX87" t="e">
        <f>IF(#REF!="","",#REF!)</f>
        <v>#REF!</v>
      </c>
      <c r="AY87" t="e">
        <f>IF(#REF!="","",#REF!)</f>
        <v>#REF!</v>
      </c>
      <c r="AZ87" t="e">
        <f>IF(#REF!="","",#REF!)</f>
        <v>#REF!</v>
      </c>
      <c r="BA87" t="e">
        <f>IF(#REF!="","",#REF!)</f>
        <v>#REF!</v>
      </c>
      <c r="BB87" t="e">
        <f>IF(#REF!="","",#REF!)</f>
        <v>#REF!</v>
      </c>
      <c r="BC87" t="e">
        <f>IF(#REF!="","",#REF!)</f>
        <v>#REF!</v>
      </c>
      <c r="BD87" t="e">
        <f>IF(#REF!="","",#REF!)</f>
        <v>#REF!</v>
      </c>
    </row>
    <row r="88">
      <c r="A88" t="str">
        <f>IF(Lista!A88="","",Lista!A88)</f>
        <v/>
      </c>
      <c r="B88" s="99" t="str">
        <f>IF(Calificaciones!C95="","",Calificaciones!C95)</f>
        <v/>
      </c>
      <c r="C88" s="99" t="str">
        <f>IF(Calificaciones!D95="","",Calificaciones!D95)</f>
        <v/>
      </c>
      <c r="D88" s="99" t="str">
        <f>IF(Calificaciones!E95="","",Calificaciones!E95)</f>
        <v/>
      </c>
      <c r="E88" s="99" t="str">
        <f>IF(Calificaciones!F95="","",Calificaciones!F95)</f>
        <v/>
      </c>
      <c r="F88" s="99" t="str">
        <f>IF(Calificaciones!G95="","",Calificaciones!G95)</f>
        <v/>
      </c>
      <c r="G88" s="99" t="str">
        <f>IF(Calificaciones!I95="","",Calificaciones!I95)</f>
        <v/>
      </c>
      <c r="H88" s="99" t="str">
        <f>IF(Calificaciones!J95="","",Calificaciones!J95)</f>
        <v/>
      </c>
      <c r="I88" s="99" t="str">
        <f>IF(Calificaciones!K95="","",Calificaciones!K95)</f>
        <v/>
      </c>
      <c r="J88" s="99" t="str">
        <f>IF(Calificaciones!L95="","",Calificaciones!L95)</f>
        <v/>
      </c>
      <c r="K88" s="99" t="str">
        <f>IF(Calificaciones!M95="","",Calificaciones!M95)</f>
        <v/>
      </c>
      <c r="L88" s="99" t="str">
        <f>IF(Calificaciones!O95="","",Calificaciones!O95)</f>
        <v/>
      </c>
      <c r="M88" s="99" t="str">
        <f>IF(Calificaciones!P95="","",Calificaciones!P95)</f>
        <v/>
      </c>
      <c r="N88" s="99" t="str">
        <f>IF(Calificaciones!Q95="","",Calificaciones!Q95)</f>
        <v/>
      </c>
      <c r="O88" s="99" t="str">
        <f>IF(Calificaciones!R95="","",Calificaciones!R95)</f>
        <v/>
      </c>
      <c r="P88" s="99" t="str">
        <f>IF(Calificaciones!S95="","",Calificaciones!S95)</f>
        <v/>
      </c>
      <c r="Q88" s="99" t="str">
        <f>IF(Calificaciones!U95="","",Calificaciones!U95)</f>
        <v/>
      </c>
      <c r="R88" s="99" t="str">
        <f>IF(Calificaciones!V95="","",Calificaciones!V95)</f>
        <v/>
      </c>
      <c r="S88" s="99" t="str">
        <f>IF(Calificaciones!W95="","",Calificaciones!W95)</f>
        <v/>
      </c>
      <c r="T88" s="99" t="str">
        <f>IF(Calificaciones!X95="","",Calificaciones!X95)</f>
        <v/>
      </c>
      <c r="U88" s="99" t="str">
        <f>IF(Calificaciones!Y95="","",Calificaciones!Y95)</f>
        <v/>
      </c>
      <c r="V88" s="99" t="str">
        <f>IF(Calificaciones!AA95="","",Calificaciones!AA95)</f>
        <v/>
      </c>
      <c r="W88" s="99" t="str">
        <f>IF(Calificaciones!AB95="","",Calificaciones!AB95)</f>
        <v/>
      </c>
      <c r="X88" s="99" t="str">
        <f>IF(Calificaciones!AC95="","",Calificaciones!AC95)</f>
        <v/>
      </c>
      <c r="Y88" s="99" t="str">
        <f>IF(Calificaciones!AD95="","",Calificaciones!AD95)</f>
        <v/>
      </c>
      <c r="Z88" s="99" t="str">
        <f>IF(Calificaciones!AE95="","",Calificaciones!AE95)</f>
        <v/>
      </c>
      <c r="AA88" s="99" t="str">
        <f>IF(Calificaciones!H95="","",Calificaciones!H95)</f>
        <v/>
      </c>
      <c r="AB88" s="99" t="str">
        <f>IF(Calificaciones!N95="","",Calificaciones!N95)</f>
        <v/>
      </c>
      <c r="AC88" s="99" t="str">
        <f>IF(Calificaciones!T95="","",Calificaciones!T95)</f>
        <v/>
      </c>
      <c r="AD88" s="99" t="str">
        <f>IF(Calificaciones!Z95="","",Calificaciones!Z95)</f>
        <v/>
      </c>
      <c r="AE88" s="99" t="str">
        <f>IF(Calificaciones!AF95="","",Calificaciones!AF95)</f>
        <v/>
      </c>
      <c r="AF88" s="99" t="e">
        <f>IF(Calificaciones!#REF!="","",Calificaciones!#REF!)</f>
        <v>#REF!</v>
      </c>
      <c r="AG88" s="99" t="e">
        <f>IF(Calificaciones!#REF!="","",Calificaciones!#REF!)</f>
        <v>#REF!</v>
      </c>
      <c r="AH88" s="99" t="e">
        <f>IF(Calificaciones!#REF!="","",Calificaciones!#REF!)</f>
        <v>#REF!</v>
      </c>
      <c r="AI88" s="99" t="e">
        <f>IF(Calificaciones!#REF!="","",Calificaciones!#REF!)</f>
        <v>#REF!</v>
      </c>
      <c r="AJ88" s="99" t="e">
        <f>IF(Calificaciones!#REF!="","",Calificaciones!#REF!)</f>
        <v>#REF!</v>
      </c>
      <c r="AK88" s="99" t="e">
        <f>IF(Calificaciones!#REF!="","",Calificaciones!#REF!)</f>
        <v>#REF!</v>
      </c>
      <c r="AL88" s="99" t="e">
        <f>IF(Calificaciones!#REF!="","",Calificaciones!#REF!)</f>
        <v>#REF!</v>
      </c>
      <c r="AM88" s="99" t="e">
        <f>IF(Calificaciones!#REF!="","",Calificaciones!#REF!)</f>
        <v>#REF!</v>
      </c>
      <c r="AN88" s="99" t="e">
        <f>IF(Calificaciones!#REF!="","",Calificaciones!#REF!)</f>
        <v>#REF!</v>
      </c>
      <c r="AO88" s="99" t="e">
        <f>IF(Calificaciones!#REF!="","",Calificaciones!#REF!)</f>
        <v>#REF!</v>
      </c>
      <c r="AP88" s="99" t="str">
        <f>IF(Calificaciones!AM95="","",Calificaciones!AM95)</f>
        <v/>
      </c>
      <c r="AQ88" s="99" t="str">
        <f>IF(Calificaciones!AO95="","",Calificaciones!AO95)</f>
        <v/>
      </c>
      <c r="AR88" s="99" t="str">
        <f>IF(Calificaciones!AP95="","",Calificaciones!AP95)</f>
        <v/>
      </c>
      <c r="AS88" s="99" t="str">
        <f>IF(Calificaciones!AN95="","",Calificaciones!AN95)</f>
        <v/>
      </c>
      <c r="AT88">
        <f>IF(Calificaciones!AQ95="","",Calificaciones!AQ95)</f>
        <v>0</v>
      </c>
      <c r="AU88" t="e">
        <f>IF(#REF!="","",#REF!)</f>
        <v>#REF!</v>
      </c>
      <c r="AV88" t="e">
        <f>IF(#REF!="","",#REF!)</f>
        <v>#REF!</v>
      </c>
      <c r="AW88" t="e">
        <f>IF(#REF!="","",#REF!)</f>
        <v>#REF!</v>
      </c>
      <c r="AX88" t="e">
        <f>IF(#REF!="","",#REF!)</f>
        <v>#REF!</v>
      </c>
      <c r="AY88" t="e">
        <f>IF(#REF!="","",#REF!)</f>
        <v>#REF!</v>
      </c>
      <c r="AZ88" t="e">
        <f>IF(#REF!="","",#REF!)</f>
        <v>#REF!</v>
      </c>
      <c r="BA88" t="e">
        <f>IF(#REF!="","",#REF!)</f>
        <v>#REF!</v>
      </c>
      <c r="BB88" t="e">
        <f>IF(#REF!="","",#REF!)</f>
        <v>#REF!</v>
      </c>
      <c r="BC88" t="e">
        <f>IF(#REF!="","",#REF!)</f>
        <v>#REF!</v>
      </c>
      <c r="BD88" t="e">
        <f>IF(#REF!="","",#REF!)</f>
        <v>#REF!</v>
      </c>
    </row>
    <row r="89">
      <c r="A89" t="str">
        <f>IF(Lista!A89="","",Lista!A89)</f>
        <v/>
      </c>
      <c r="B89" s="99" t="str">
        <f>IF(Calificaciones!C96="","",Calificaciones!C96)</f>
        <v/>
      </c>
      <c r="C89" s="99" t="str">
        <f>IF(Calificaciones!D96="","",Calificaciones!D96)</f>
        <v/>
      </c>
      <c r="D89" s="99" t="str">
        <f>IF(Calificaciones!E96="","",Calificaciones!E96)</f>
        <v/>
      </c>
      <c r="E89" s="99" t="str">
        <f>IF(Calificaciones!F96="","",Calificaciones!F96)</f>
        <v/>
      </c>
      <c r="F89" s="99" t="str">
        <f>IF(Calificaciones!G96="","",Calificaciones!G96)</f>
        <v/>
      </c>
      <c r="G89" s="99" t="str">
        <f>IF(Calificaciones!I96="","",Calificaciones!I96)</f>
        <v/>
      </c>
      <c r="H89" s="99" t="str">
        <f>IF(Calificaciones!J96="","",Calificaciones!J96)</f>
        <v/>
      </c>
      <c r="I89" s="99" t="str">
        <f>IF(Calificaciones!K96="","",Calificaciones!K96)</f>
        <v/>
      </c>
      <c r="J89" s="99" t="str">
        <f>IF(Calificaciones!L96="","",Calificaciones!L96)</f>
        <v/>
      </c>
      <c r="K89" s="99" t="str">
        <f>IF(Calificaciones!M96="","",Calificaciones!M96)</f>
        <v/>
      </c>
      <c r="L89" s="99" t="str">
        <f>IF(Calificaciones!O96="","",Calificaciones!O96)</f>
        <v/>
      </c>
      <c r="M89" s="99" t="str">
        <f>IF(Calificaciones!P96="","",Calificaciones!P96)</f>
        <v/>
      </c>
      <c r="N89" s="99" t="str">
        <f>IF(Calificaciones!Q96="","",Calificaciones!Q96)</f>
        <v/>
      </c>
      <c r="O89" s="99" t="str">
        <f>IF(Calificaciones!R96="","",Calificaciones!R96)</f>
        <v/>
      </c>
      <c r="P89" s="99" t="str">
        <f>IF(Calificaciones!S96="","",Calificaciones!S96)</f>
        <v/>
      </c>
      <c r="Q89" s="99" t="str">
        <f>IF(Calificaciones!U96="","",Calificaciones!U96)</f>
        <v/>
      </c>
      <c r="R89" s="99" t="str">
        <f>IF(Calificaciones!V96="","",Calificaciones!V96)</f>
        <v/>
      </c>
      <c r="S89" s="99" t="str">
        <f>IF(Calificaciones!W96="","",Calificaciones!W96)</f>
        <v/>
      </c>
      <c r="T89" s="99" t="str">
        <f>IF(Calificaciones!X96="","",Calificaciones!X96)</f>
        <v/>
      </c>
      <c r="U89" s="99" t="str">
        <f>IF(Calificaciones!Y96="","",Calificaciones!Y96)</f>
        <v/>
      </c>
      <c r="V89" s="99" t="str">
        <f>IF(Calificaciones!AA96="","",Calificaciones!AA96)</f>
        <v/>
      </c>
      <c r="W89" s="99" t="str">
        <f>IF(Calificaciones!AB96="","",Calificaciones!AB96)</f>
        <v/>
      </c>
      <c r="X89" s="99" t="str">
        <f>IF(Calificaciones!AC96="","",Calificaciones!AC96)</f>
        <v/>
      </c>
      <c r="Y89" s="99" t="str">
        <f>IF(Calificaciones!AD96="","",Calificaciones!AD96)</f>
        <v/>
      </c>
      <c r="Z89" s="99" t="str">
        <f>IF(Calificaciones!AE96="","",Calificaciones!AE96)</f>
        <v/>
      </c>
      <c r="AA89" s="99" t="str">
        <f>IF(Calificaciones!H96="","",Calificaciones!H96)</f>
        <v/>
      </c>
      <c r="AB89" s="99" t="str">
        <f>IF(Calificaciones!N96="","",Calificaciones!N96)</f>
        <v/>
      </c>
      <c r="AC89" s="99" t="str">
        <f>IF(Calificaciones!T96="","",Calificaciones!T96)</f>
        <v/>
      </c>
      <c r="AD89" s="99" t="str">
        <f>IF(Calificaciones!Z96="","",Calificaciones!Z96)</f>
        <v/>
      </c>
      <c r="AE89" s="99" t="str">
        <f>IF(Calificaciones!AF96="","",Calificaciones!AF96)</f>
        <v/>
      </c>
      <c r="AF89" s="99" t="e">
        <f>IF(Calificaciones!#REF!="","",Calificaciones!#REF!)</f>
        <v>#REF!</v>
      </c>
      <c r="AG89" s="99" t="e">
        <f>IF(Calificaciones!#REF!="","",Calificaciones!#REF!)</f>
        <v>#REF!</v>
      </c>
      <c r="AH89" s="99" t="e">
        <f>IF(Calificaciones!#REF!="","",Calificaciones!#REF!)</f>
        <v>#REF!</v>
      </c>
      <c r="AI89" s="99" t="e">
        <f>IF(Calificaciones!#REF!="","",Calificaciones!#REF!)</f>
        <v>#REF!</v>
      </c>
      <c r="AJ89" s="99" t="e">
        <f>IF(Calificaciones!#REF!="","",Calificaciones!#REF!)</f>
        <v>#REF!</v>
      </c>
      <c r="AK89" s="99" t="e">
        <f>IF(Calificaciones!#REF!="","",Calificaciones!#REF!)</f>
        <v>#REF!</v>
      </c>
      <c r="AL89" s="99" t="e">
        <f>IF(Calificaciones!#REF!="","",Calificaciones!#REF!)</f>
        <v>#REF!</v>
      </c>
      <c r="AM89" s="99" t="e">
        <f>IF(Calificaciones!#REF!="","",Calificaciones!#REF!)</f>
        <v>#REF!</v>
      </c>
      <c r="AN89" s="99" t="e">
        <f>IF(Calificaciones!#REF!="","",Calificaciones!#REF!)</f>
        <v>#REF!</v>
      </c>
      <c r="AO89" s="99" t="e">
        <f>IF(Calificaciones!#REF!="","",Calificaciones!#REF!)</f>
        <v>#REF!</v>
      </c>
      <c r="AP89" s="99" t="str">
        <f>IF(Calificaciones!AM96="","",Calificaciones!AM96)</f>
        <v/>
      </c>
      <c r="AQ89" s="99" t="str">
        <f>IF(Calificaciones!AO96="","",Calificaciones!AO96)</f>
        <v/>
      </c>
      <c r="AR89" s="99" t="str">
        <f>IF(Calificaciones!AP96="","",Calificaciones!AP96)</f>
        <v/>
      </c>
      <c r="AS89" s="99" t="str">
        <f>IF(Calificaciones!AN96="","",Calificaciones!AN96)</f>
        <v/>
      </c>
      <c r="AT89">
        <f>IF(Calificaciones!AQ96="","",Calificaciones!AQ96)</f>
        <v>0</v>
      </c>
      <c r="AU89" t="e">
        <f>IF(#REF!="","",#REF!)</f>
        <v>#REF!</v>
      </c>
      <c r="AV89" t="e">
        <f>IF(#REF!="","",#REF!)</f>
        <v>#REF!</v>
      </c>
      <c r="AW89" t="e">
        <f>IF(#REF!="","",#REF!)</f>
        <v>#REF!</v>
      </c>
      <c r="AX89" t="e">
        <f>IF(#REF!="","",#REF!)</f>
        <v>#REF!</v>
      </c>
      <c r="AY89" t="e">
        <f>IF(#REF!="","",#REF!)</f>
        <v>#REF!</v>
      </c>
      <c r="AZ89" t="e">
        <f>IF(#REF!="","",#REF!)</f>
        <v>#REF!</v>
      </c>
      <c r="BA89" t="e">
        <f>IF(#REF!="","",#REF!)</f>
        <v>#REF!</v>
      </c>
      <c r="BB89" t="e">
        <f>IF(#REF!="","",#REF!)</f>
        <v>#REF!</v>
      </c>
      <c r="BC89" t="e">
        <f>IF(#REF!="","",#REF!)</f>
        <v>#REF!</v>
      </c>
      <c r="BD89" t="e">
        <f>IF(#REF!="","",#REF!)</f>
        <v>#REF!</v>
      </c>
    </row>
    <row r="90">
      <c r="A90" t="str">
        <f>IF(Lista!A90="","",Lista!A90)</f>
        <v/>
      </c>
      <c r="B90" s="99" t="str">
        <f>IF(Calificaciones!C97="","",Calificaciones!C97)</f>
        <v/>
      </c>
      <c r="C90" s="99" t="str">
        <f>IF(Calificaciones!D97="","",Calificaciones!D97)</f>
        <v/>
      </c>
      <c r="D90" s="99" t="str">
        <f>IF(Calificaciones!E97="","",Calificaciones!E97)</f>
        <v/>
      </c>
      <c r="E90" s="99" t="str">
        <f>IF(Calificaciones!F97="","",Calificaciones!F97)</f>
        <v/>
      </c>
      <c r="F90" s="99" t="str">
        <f>IF(Calificaciones!G97="","",Calificaciones!G97)</f>
        <v/>
      </c>
      <c r="G90" s="99" t="str">
        <f>IF(Calificaciones!I97="","",Calificaciones!I97)</f>
        <v/>
      </c>
      <c r="H90" s="99" t="str">
        <f>IF(Calificaciones!J97="","",Calificaciones!J97)</f>
        <v/>
      </c>
      <c r="I90" s="99" t="str">
        <f>IF(Calificaciones!K97="","",Calificaciones!K97)</f>
        <v/>
      </c>
      <c r="J90" s="99" t="str">
        <f>IF(Calificaciones!L97="","",Calificaciones!L97)</f>
        <v/>
      </c>
      <c r="K90" s="99" t="str">
        <f>IF(Calificaciones!M97="","",Calificaciones!M97)</f>
        <v/>
      </c>
      <c r="L90" s="99" t="str">
        <f>IF(Calificaciones!O97="","",Calificaciones!O97)</f>
        <v/>
      </c>
      <c r="M90" s="99" t="str">
        <f>IF(Calificaciones!P97="","",Calificaciones!P97)</f>
        <v/>
      </c>
      <c r="N90" s="99" t="str">
        <f>IF(Calificaciones!Q97="","",Calificaciones!Q97)</f>
        <v/>
      </c>
      <c r="O90" s="99" t="str">
        <f>IF(Calificaciones!R97="","",Calificaciones!R97)</f>
        <v/>
      </c>
      <c r="P90" s="99" t="str">
        <f>IF(Calificaciones!S97="","",Calificaciones!S97)</f>
        <v/>
      </c>
      <c r="Q90" s="99" t="str">
        <f>IF(Calificaciones!U97="","",Calificaciones!U97)</f>
        <v/>
      </c>
      <c r="R90" s="99" t="str">
        <f>IF(Calificaciones!V97="","",Calificaciones!V97)</f>
        <v/>
      </c>
      <c r="S90" s="99" t="str">
        <f>IF(Calificaciones!W97="","",Calificaciones!W97)</f>
        <v/>
      </c>
      <c r="T90" s="99" t="str">
        <f>IF(Calificaciones!X97="","",Calificaciones!X97)</f>
        <v/>
      </c>
      <c r="U90" s="99" t="str">
        <f>IF(Calificaciones!Y97="","",Calificaciones!Y97)</f>
        <v/>
      </c>
      <c r="V90" s="99" t="str">
        <f>IF(Calificaciones!AA97="","",Calificaciones!AA97)</f>
        <v/>
      </c>
      <c r="W90" s="99" t="str">
        <f>IF(Calificaciones!AB97="","",Calificaciones!AB97)</f>
        <v/>
      </c>
      <c r="X90" s="99" t="str">
        <f>IF(Calificaciones!AC97="","",Calificaciones!AC97)</f>
        <v/>
      </c>
      <c r="Y90" s="99" t="str">
        <f>IF(Calificaciones!AD97="","",Calificaciones!AD97)</f>
        <v/>
      </c>
      <c r="Z90" s="99" t="str">
        <f>IF(Calificaciones!AE97="","",Calificaciones!AE97)</f>
        <v/>
      </c>
      <c r="AA90" s="99" t="str">
        <f>IF(Calificaciones!H97="","",Calificaciones!H97)</f>
        <v/>
      </c>
      <c r="AB90" s="99" t="str">
        <f>IF(Calificaciones!N97="","",Calificaciones!N97)</f>
        <v/>
      </c>
      <c r="AC90" s="99" t="str">
        <f>IF(Calificaciones!T97="","",Calificaciones!T97)</f>
        <v/>
      </c>
      <c r="AD90" s="99" t="str">
        <f>IF(Calificaciones!Z97="","",Calificaciones!Z97)</f>
        <v/>
      </c>
      <c r="AE90" s="99" t="str">
        <f>IF(Calificaciones!AF97="","",Calificaciones!AF97)</f>
        <v/>
      </c>
      <c r="AF90" s="99" t="e">
        <f>IF(Calificaciones!#REF!="","",Calificaciones!#REF!)</f>
        <v>#REF!</v>
      </c>
      <c r="AG90" s="99" t="e">
        <f>IF(Calificaciones!#REF!="","",Calificaciones!#REF!)</f>
        <v>#REF!</v>
      </c>
      <c r="AH90" s="99" t="e">
        <f>IF(Calificaciones!#REF!="","",Calificaciones!#REF!)</f>
        <v>#REF!</v>
      </c>
      <c r="AI90" s="99" t="e">
        <f>IF(Calificaciones!#REF!="","",Calificaciones!#REF!)</f>
        <v>#REF!</v>
      </c>
      <c r="AJ90" s="99" t="e">
        <f>IF(Calificaciones!#REF!="","",Calificaciones!#REF!)</f>
        <v>#REF!</v>
      </c>
      <c r="AK90" s="99" t="e">
        <f>IF(Calificaciones!#REF!="","",Calificaciones!#REF!)</f>
        <v>#REF!</v>
      </c>
      <c r="AL90" s="99" t="e">
        <f>IF(Calificaciones!#REF!="","",Calificaciones!#REF!)</f>
        <v>#REF!</v>
      </c>
      <c r="AM90" s="99" t="e">
        <f>IF(Calificaciones!#REF!="","",Calificaciones!#REF!)</f>
        <v>#REF!</v>
      </c>
      <c r="AN90" s="99" t="e">
        <f>IF(Calificaciones!#REF!="","",Calificaciones!#REF!)</f>
        <v>#REF!</v>
      </c>
      <c r="AO90" s="99" t="e">
        <f>IF(Calificaciones!#REF!="","",Calificaciones!#REF!)</f>
        <v>#REF!</v>
      </c>
      <c r="AP90" s="99" t="str">
        <f>IF(Calificaciones!AM97="","",Calificaciones!AM97)</f>
        <v/>
      </c>
      <c r="AQ90" s="99" t="str">
        <f>IF(Calificaciones!AO97="","",Calificaciones!AO97)</f>
        <v/>
      </c>
      <c r="AR90" s="99" t="str">
        <f>IF(Calificaciones!AP97="","",Calificaciones!AP97)</f>
        <v/>
      </c>
      <c r="AS90" s="99" t="str">
        <f>IF(Calificaciones!AN97="","",Calificaciones!AN97)</f>
        <v/>
      </c>
      <c r="AT90">
        <f>IF(Calificaciones!AQ97="","",Calificaciones!AQ97)</f>
        <v>0</v>
      </c>
      <c r="AU90" t="e">
        <f>IF(#REF!="","",#REF!)</f>
        <v>#REF!</v>
      </c>
      <c r="AV90" t="e">
        <f>IF(#REF!="","",#REF!)</f>
        <v>#REF!</v>
      </c>
      <c r="AW90" t="e">
        <f>IF(#REF!="","",#REF!)</f>
        <v>#REF!</v>
      </c>
      <c r="AX90" t="e">
        <f>IF(#REF!="","",#REF!)</f>
        <v>#REF!</v>
      </c>
      <c r="AY90" t="e">
        <f>IF(#REF!="","",#REF!)</f>
        <v>#REF!</v>
      </c>
      <c r="AZ90" t="e">
        <f>IF(#REF!="","",#REF!)</f>
        <v>#REF!</v>
      </c>
      <c r="BA90" t="e">
        <f>IF(#REF!="","",#REF!)</f>
        <v>#REF!</v>
      </c>
      <c r="BB90" t="e">
        <f>IF(#REF!="","",#REF!)</f>
        <v>#REF!</v>
      </c>
      <c r="BC90" t="e">
        <f>IF(#REF!="","",#REF!)</f>
        <v>#REF!</v>
      </c>
      <c r="BD90" t="e">
        <f>IF(#REF!="","",#REF!)</f>
        <v>#REF!</v>
      </c>
    </row>
    <row r="91">
      <c r="A91" t="str">
        <f>IF(Lista!A91="","",Lista!A91)</f>
        <v/>
      </c>
      <c r="B91" s="99" t="str">
        <f>IF(Calificaciones!C98="","",Calificaciones!C98)</f>
        <v/>
      </c>
      <c r="C91" s="99" t="str">
        <f>IF(Calificaciones!D98="","",Calificaciones!D98)</f>
        <v/>
      </c>
      <c r="D91" s="99" t="str">
        <f>IF(Calificaciones!E98="","",Calificaciones!E98)</f>
        <v/>
      </c>
      <c r="E91" s="99" t="str">
        <f>IF(Calificaciones!F98="","",Calificaciones!F98)</f>
        <v/>
      </c>
      <c r="F91" s="99" t="str">
        <f>IF(Calificaciones!G98="","",Calificaciones!G98)</f>
        <v/>
      </c>
      <c r="G91" s="99" t="str">
        <f>IF(Calificaciones!I98="","",Calificaciones!I98)</f>
        <v/>
      </c>
      <c r="H91" s="99" t="str">
        <f>IF(Calificaciones!J98="","",Calificaciones!J98)</f>
        <v/>
      </c>
      <c r="I91" s="99" t="str">
        <f>IF(Calificaciones!K98="","",Calificaciones!K98)</f>
        <v/>
      </c>
      <c r="J91" s="99" t="str">
        <f>IF(Calificaciones!L98="","",Calificaciones!L98)</f>
        <v/>
      </c>
      <c r="K91" s="99" t="str">
        <f>IF(Calificaciones!M98="","",Calificaciones!M98)</f>
        <v/>
      </c>
      <c r="L91" s="99" t="str">
        <f>IF(Calificaciones!O98="","",Calificaciones!O98)</f>
        <v/>
      </c>
      <c r="M91" s="99" t="str">
        <f>IF(Calificaciones!P98="","",Calificaciones!P98)</f>
        <v/>
      </c>
      <c r="N91" s="99" t="str">
        <f>IF(Calificaciones!Q98="","",Calificaciones!Q98)</f>
        <v/>
      </c>
      <c r="O91" s="99" t="str">
        <f>IF(Calificaciones!R98="","",Calificaciones!R98)</f>
        <v/>
      </c>
      <c r="P91" s="99" t="str">
        <f>IF(Calificaciones!S98="","",Calificaciones!S98)</f>
        <v/>
      </c>
      <c r="Q91" s="99" t="str">
        <f>IF(Calificaciones!U98="","",Calificaciones!U98)</f>
        <v/>
      </c>
      <c r="R91" s="99" t="str">
        <f>IF(Calificaciones!V98="","",Calificaciones!V98)</f>
        <v/>
      </c>
      <c r="S91" s="99" t="str">
        <f>IF(Calificaciones!W98="","",Calificaciones!W98)</f>
        <v/>
      </c>
      <c r="T91" s="99" t="str">
        <f>IF(Calificaciones!X98="","",Calificaciones!X98)</f>
        <v/>
      </c>
      <c r="U91" s="99" t="str">
        <f>IF(Calificaciones!Y98="","",Calificaciones!Y98)</f>
        <v/>
      </c>
      <c r="V91" s="99" t="str">
        <f>IF(Calificaciones!AA98="","",Calificaciones!AA98)</f>
        <v/>
      </c>
      <c r="W91" s="99" t="str">
        <f>IF(Calificaciones!AB98="","",Calificaciones!AB98)</f>
        <v/>
      </c>
      <c r="X91" s="99" t="str">
        <f>IF(Calificaciones!AC98="","",Calificaciones!AC98)</f>
        <v/>
      </c>
      <c r="Y91" s="99" t="str">
        <f>IF(Calificaciones!AD98="","",Calificaciones!AD98)</f>
        <v/>
      </c>
      <c r="Z91" s="99" t="str">
        <f>IF(Calificaciones!AE98="","",Calificaciones!AE98)</f>
        <v/>
      </c>
      <c r="AA91" s="99" t="str">
        <f>IF(Calificaciones!H98="","",Calificaciones!H98)</f>
        <v/>
      </c>
      <c r="AB91" s="99" t="str">
        <f>IF(Calificaciones!N98="","",Calificaciones!N98)</f>
        <v/>
      </c>
      <c r="AC91" s="99" t="str">
        <f>IF(Calificaciones!T98="","",Calificaciones!T98)</f>
        <v/>
      </c>
      <c r="AD91" s="99" t="str">
        <f>IF(Calificaciones!Z98="","",Calificaciones!Z98)</f>
        <v/>
      </c>
      <c r="AE91" s="99" t="str">
        <f>IF(Calificaciones!AF98="","",Calificaciones!AF98)</f>
        <v/>
      </c>
      <c r="AF91" s="99" t="e">
        <f>IF(Calificaciones!#REF!="","",Calificaciones!#REF!)</f>
        <v>#REF!</v>
      </c>
      <c r="AG91" s="99" t="e">
        <f>IF(Calificaciones!#REF!="","",Calificaciones!#REF!)</f>
        <v>#REF!</v>
      </c>
      <c r="AH91" s="99" t="e">
        <f>IF(Calificaciones!#REF!="","",Calificaciones!#REF!)</f>
        <v>#REF!</v>
      </c>
      <c r="AI91" s="99" t="e">
        <f>IF(Calificaciones!#REF!="","",Calificaciones!#REF!)</f>
        <v>#REF!</v>
      </c>
      <c r="AJ91" s="99" t="e">
        <f>IF(Calificaciones!#REF!="","",Calificaciones!#REF!)</f>
        <v>#REF!</v>
      </c>
      <c r="AK91" s="99" t="e">
        <f>IF(Calificaciones!#REF!="","",Calificaciones!#REF!)</f>
        <v>#REF!</v>
      </c>
      <c r="AL91" s="99" t="e">
        <f>IF(Calificaciones!#REF!="","",Calificaciones!#REF!)</f>
        <v>#REF!</v>
      </c>
      <c r="AM91" s="99" t="e">
        <f>IF(Calificaciones!#REF!="","",Calificaciones!#REF!)</f>
        <v>#REF!</v>
      </c>
      <c r="AN91" s="99" t="e">
        <f>IF(Calificaciones!#REF!="","",Calificaciones!#REF!)</f>
        <v>#REF!</v>
      </c>
      <c r="AO91" s="99" t="e">
        <f>IF(Calificaciones!#REF!="","",Calificaciones!#REF!)</f>
        <v>#REF!</v>
      </c>
      <c r="AP91" s="99" t="str">
        <f>IF(Calificaciones!AM98="","",Calificaciones!AM98)</f>
        <v/>
      </c>
      <c r="AQ91" s="99" t="str">
        <f>IF(Calificaciones!AO98="","",Calificaciones!AO98)</f>
        <v/>
      </c>
      <c r="AR91" s="99" t="str">
        <f>IF(Calificaciones!AP98="","",Calificaciones!AP98)</f>
        <v/>
      </c>
      <c r="AS91" s="99" t="str">
        <f>IF(Calificaciones!AN98="","",Calificaciones!AN98)</f>
        <v/>
      </c>
      <c r="AT91">
        <f>IF(Calificaciones!AQ98="","",Calificaciones!AQ98)</f>
        <v>0</v>
      </c>
      <c r="AU91" t="e">
        <f>IF(#REF!="","",#REF!)</f>
        <v>#REF!</v>
      </c>
      <c r="AV91" t="e">
        <f>IF(#REF!="","",#REF!)</f>
        <v>#REF!</v>
      </c>
      <c r="AW91" t="e">
        <f>IF(#REF!="","",#REF!)</f>
        <v>#REF!</v>
      </c>
      <c r="AX91" t="e">
        <f>IF(#REF!="","",#REF!)</f>
        <v>#REF!</v>
      </c>
      <c r="AY91" t="e">
        <f>IF(#REF!="","",#REF!)</f>
        <v>#REF!</v>
      </c>
      <c r="AZ91" t="e">
        <f>IF(#REF!="","",#REF!)</f>
        <v>#REF!</v>
      </c>
      <c r="BA91" t="e">
        <f>IF(#REF!="","",#REF!)</f>
        <v>#REF!</v>
      </c>
      <c r="BB91" t="e">
        <f>IF(#REF!="","",#REF!)</f>
        <v>#REF!</v>
      </c>
      <c r="BC91" t="e">
        <f>IF(#REF!="","",#REF!)</f>
        <v>#REF!</v>
      </c>
      <c r="BD91" t="e">
        <f>IF(#REF!="","",#REF!)</f>
        <v>#REF!</v>
      </c>
    </row>
    <row r="92">
      <c r="A92" t="str">
        <f>IF(Lista!A92="","",Lista!A92)</f>
        <v/>
      </c>
      <c r="B92" s="99" t="str">
        <f>IF(Calificaciones!C99="","",Calificaciones!C99)</f>
        <v/>
      </c>
      <c r="C92" s="99" t="str">
        <f>IF(Calificaciones!D99="","",Calificaciones!D99)</f>
        <v/>
      </c>
      <c r="D92" s="99" t="str">
        <f>IF(Calificaciones!E99="","",Calificaciones!E99)</f>
        <v/>
      </c>
      <c r="E92" s="99" t="str">
        <f>IF(Calificaciones!F99="","",Calificaciones!F99)</f>
        <v/>
      </c>
      <c r="F92" s="99" t="str">
        <f>IF(Calificaciones!G99="","",Calificaciones!G99)</f>
        <v/>
      </c>
      <c r="G92" s="99" t="str">
        <f>IF(Calificaciones!I99="","",Calificaciones!I99)</f>
        <v/>
      </c>
      <c r="H92" s="99" t="str">
        <f>IF(Calificaciones!J99="","",Calificaciones!J99)</f>
        <v/>
      </c>
      <c r="I92" s="99" t="str">
        <f>IF(Calificaciones!K99="","",Calificaciones!K99)</f>
        <v/>
      </c>
      <c r="J92" s="99" t="str">
        <f>IF(Calificaciones!L99="","",Calificaciones!L99)</f>
        <v/>
      </c>
      <c r="K92" s="99" t="str">
        <f>IF(Calificaciones!M99="","",Calificaciones!M99)</f>
        <v/>
      </c>
      <c r="L92" s="99" t="str">
        <f>IF(Calificaciones!O99="","",Calificaciones!O99)</f>
        <v/>
      </c>
      <c r="M92" s="99" t="str">
        <f>IF(Calificaciones!P99="","",Calificaciones!P99)</f>
        <v/>
      </c>
      <c r="N92" s="99" t="str">
        <f>IF(Calificaciones!Q99="","",Calificaciones!Q99)</f>
        <v/>
      </c>
      <c r="O92" s="99" t="str">
        <f>IF(Calificaciones!R99="","",Calificaciones!R99)</f>
        <v/>
      </c>
      <c r="P92" s="99" t="str">
        <f>IF(Calificaciones!S99="","",Calificaciones!S99)</f>
        <v/>
      </c>
      <c r="Q92" s="99" t="str">
        <f>IF(Calificaciones!U99="","",Calificaciones!U99)</f>
        <v/>
      </c>
      <c r="R92" s="99" t="str">
        <f>IF(Calificaciones!V99="","",Calificaciones!V99)</f>
        <v/>
      </c>
      <c r="S92" s="99" t="str">
        <f>IF(Calificaciones!W99="","",Calificaciones!W99)</f>
        <v/>
      </c>
      <c r="T92" s="99" t="str">
        <f>IF(Calificaciones!X99="","",Calificaciones!X99)</f>
        <v/>
      </c>
      <c r="U92" s="99" t="str">
        <f>IF(Calificaciones!Y99="","",Calificaciones!Y99)</f>
        <v/>
      </c>
      <c r="V92" s="99" t="str">
        <f>IF(Calificaciones!AA99="","",Calificaciones!AA99)</f>
        <v/>
      </c>
      <c r="W92" s="99" t="str">
        <f>IF(Calificaciones!AB99="","",Calificaciones!AB99)</f>
        <v/>
      </c>
      <c r="X92" s="99" t="str">
        <f>IF(Calificaciones!AC99="","",Calificaciones!AC99)</f>
        <v/>
      </c>
      <c r="Y92" s="99" t="str">
        <f>IF(Calificaciones!AD99="","",Calificaciones!AD99)</f>
        <v/>
      </c>
      <c r="Z92" s="99" t="str">
        <f>IF(Calificaciones!AE99="","",Calificaciones!AE99)</f>
        <v/>
      </c>
      <c r="AA92" s="99" t="str">
        <f>IF(Calificaciones!H99="","",Calificaciones!H99)</f>
        <v/>
      </c>
      <c r="AB92" s="99" t="str">
        <f>IF(Calificaciones!N99="","",Calificaciones!N99)</f>
        <v/>
      </c>
      <c r="AC92" s="99" t="str">
        <f>IF(Calificaciones!T99="","",Calificaciones!T99)</f>
        <v/>
      </c>
      <c r="AD92" s="99" t="str">
        <f>IF(Calificaciones!Z99="","",Calificaciones!Z99)</f>
        <v/>
      </c>
      <c r="AE92" s="99" t="str">
        <f>IF(Calificaciones!AF99="","",Calificaciones!AF99)</f>
        <v/>
      </c>
      <c r="AF92" s="99" t="e">
        <f>IF(Calificaciones!#REF!="","",Calificaciones!#REF!)</f>
        <v>#REF!</v>
      </c>
      <c r="AG92" s="99" t="e">
        <f>IF(Calificaciones!#REF!="","",Calificaciones!#REF!)</f>
        <v>#REF!</v>
      </c>
      <c r="AH92" s="99" t="e">
        <f>IF(Calificaciones!#REF!="","",Calificaciones!#REF!)</f>
        <v>#REF!</v>
      </c>
      <c r="AI92" s="99" t="e">
        <f>IF(Calificaciones!#REF!="","",Calificaciones!#REF!)</f>
        <v>#REF!</v>
      </c>
      <c r="AJ92" s="99" t="e">
        <f>IF(Calificaciones!#REF!="","",Calificaciones!#REF!)</f>
        <v>#REF!</v>
      </c>
      <c r="AK92" s="99" t="e">
        <f>IF(Calificaciones!#REF!="","",Calificaciones!#REF!)</f>
        <v>#REF!</v>
      </c>
      <c r="AL92" s="99" t="e">
        <f>IF(Calificaciones!#REF!="","",Calificaciones!#REF!)</f>
        <v>#REF!</v>
      </c>
      <c r="AM92" s="99" t="e">
        <f>IF(Calificaciones!#REF!="","",Calificaciones!#REF!)</f>
        <v>#REF!</v>
      </c>
      <c r="AN92" s="99" t="e">
        <f>IF(Calificaciones!#REF!="","",Calificaciones!#REF!)</f>
        <v>#REF!</v>
      </c>
      <c r="AO92" s="99" t="e">
        <f>IF(Calificaciones!#REF!="","",Calificaciones!#REF!)</f>
        <v>#REF!</v>
      </c>
      <c r="AP92" s="99" t="str">
        <f>IF(Calificaciones!AM99="","",Calificaciones!AM99)</f>
        <v/>
      </c>
      <c r="AQ92" s="99" t="str">
        <f>IF(Calificaciones!AO99="","",Calificaciones!AO99)</f>
        <v/>
      </c>
      <c r="AR92" s="99" t="str">
        <f>IF(Calificaciones!AP99="","",Calificaciones!AP99)</f>
        <v/>
      </c>
      <c r="AS92" s="99" t="str">
        <f>IF(Calificaciones!AN99="","",Calificaciones!AN99)</f>
        <v/>
      </c>
      <c r="AT92">
        <f>IF(Calificaciones!AQ99="","",Calificaciones!AQ99)</f>
        <v>0</v>
      </c>
      <c r="AU92" t="e">
        <f>IF(#REF!="","",#REF!)</f>
        <v>#REF!</v>
      </c>
      <c r="AV92" t="e">
        <f>IF(#REF!="","",#REF!)</f>
        <v>#REF!</v>
      </c>
      <c r="AW92" t="e">
        <f>IF(#REF!="","",#REF!)</f>
        <v>#REF!</v>
      </c>
      <c r="AX92" t="e">
        <f>IF(#REF!="","",#REF!)</f>
        <v>#REF!</v>
      </c>
      <c r="AY92" t="e">
        <f>IF(#REF!="","",#REF!)</f>
        <v>#REF!</v>
      </c>
      <c r="AZ92" t="e">
        <f>IF(#REF!="","",#REF!)</f>
        <v>#REF!</v>
      </c>
      <c r="BA92" t="e">
        <f>IF(#REF!="","",#REF!)</f>
        <v>#REF!</v>
      </c>
      <c r="BB92" t="e">
        <f>IF(#REF!="","",#REF!)</f>
        <v>#REF!</v>
      </c>
      <c r="BC92" t="e">
        <f>IF(#REF!="","",#REF!)</f>
        <v>#REF!</v>
      </c>
      <c r="BD92" t="e">
        <f>IF(#REF!="","",#REF!)</f>
        <v>#REF!</v>
      </c>
    </row>
    <row r="93">
      <c r="A93" t="str">
        <f>IF(Lista!A93="","",Lista!A93)</f>
        <v/>
      </c>
      <c r="B93" s="99" t="str">
        <f>IF(Calificaciones!C100="","",Calificaciones!C100)</f>
        <v/>
      </c>
      <c r="C93" s="99" t="str">
        <f>IF(Calificaciones!D100="","",Calificaciones!D100)</f>
        <v/>
      </c>
      <c r="D93" s="99" t="str">
        <f>IF(Calificaciones!E100="","",Calificaciones!E100)</f>
        <v/>
      </c>
      <c r="E93" s="99" t="str">
        <f>IF(Calificaciones!F100="","",Calificaciones!F100)</f>
        <v/>
      </c>
      <c r="F93" s="99" t="str">
        <f>IF(Calificaciones!G100="","",Calificaciones!G100)</f>
        <v/>
      </c>
      <c r="G93" s="99" t="str">
        <f>IF(Calificaciones!I100="","",Calificaciones!I100)</f>
        <v/>
      </c>
      <c r="H93" s="99" t="str">
        <f>IF(Calificaciones!J100="","",Calificaciones!J100)</f>
        <v/>
      </c>
      <c r="I93" s="99" t="str">
        <f>IF(Calificaciones!K100="","",Calificaciones!K100)</f>
        <v/>
      </c>
      <c r="J93" s="99" t="str">
        <f>IF(Calificaciones!L100="","",Calificaciones!L100)</f>
        <v/>
      </c>
      <c r="K93" s="99" t="str">
        <f>IF(Calificaciones!M100="","",Calificaciones!M100)</f>
        <v/>
      </c>
      <c r="L93" s="99" t="str">
        <f>IF(Calificaciones!O100="","",Calificaciones!O100)</f>
        <v/>
      </c>
      <c r="M93" s="99" t="str">
        <f>IF(Calificaciones!P100="","",Calificaciones!P100)</f>
        <v/>
      </c>
      <c r="N93" s="99" t="str">
        <f>IF(Calificaciones!Q100="","",Calificaciones!Q100)</f>
        <v/>
      </c>
      <c r="O93" s="99" t="str">
        <f>IF(Calificaciones!R100="","",Calificaciones!R100)</f>
        <v/>
      </c>
      <c r="P93" s="99" t="str">
        <f>IF(Calificaciones!S100="","",Calificaciones!S100)</f>
        <v/>
      </c>
      <c r="Q93" s="99" t="str">
        <f>IF(Calificaciones!U100="","",Calificaciones!U100)</f>
        <v/>
      </c>
      <c r="R93" s="99" t="str">
        <f>IF(Calificaciones!V100="","",Calificaciones!V100)</f>
        <v/>
      </c>
      <c r="S93" s="99" t="str">
        <f>IF(Calificaciones!W100="","",Calificaciones!W100)</f>
        <v/>
      </c>
      <c r="T93" s="99" t="str">
        <f>IF(Calificaciones!X100="","",Calificaciones!X100)</f>
        <v/>
      </c>
      <c r="U93" s="99" t="str">
        <f>IF(Calificaciones!Y100="","",Calificaciones!Y100)</f>
        <v/>
      </c>
      <c r="V93" s="99" t="str">
        <f>IF(Calificaciones!AA100="","",Calificaciones!AA100)</f>
        <v/>
      </c>
      <c r="W93" s="99" t="str">
        <f>IF(Calificaciones!AB100="","",Calificaciones!AB100)</f>
        <v/>
      </c>
      <c r="X93" s="99" t="str">
        <f>IF(Calificaciones!AC100="","",Calificaciones!AC100)</f>
        <v/>
      </c>
      <c r="Y93" s="99" t="str">
        <f>IF(Calificaciones!AD100="","",Calificaciones!AD100)</f>
        <v/>
      </c>
      <c r="Z93" s="99" t="str">
        <f>IF(Calificaciones!AE100="","",Calificaciones!AE100)</f>
        <v/>
      </c>
      <c r="AA93" s="99" t="str">
        <f>IF(Calificaciones!H100="","",Calificaciones!H100)</f>
        <v/>
      </c>
      <c r="AB93" s="99" t="str">
        <f>IF(Calificaciones!N100="","",Calificaciones!N100)</f>
        <v/>
      </c>
      <c r="AC93" s="99" t="str">
        <f>IF(Calificaciones!T100="","",Calificaciones!T100)</f>
        <v/>
      </c>
      <c r="AD93" s="99" t="str">
        <f>IF(Calificaciones!Z100="","",Calificaciones!Z100)</f>
        <v/>
      </c>
      <c r="AE93" s="99" t="str">
        <f>IF(Calificaciones!AF100="","",Calificaciones!AF100)</f>
        <v/>
      </c>
      <c r="AF93" s="99" t="e">
        <f>IF(Calificaciones!#REF!="","",Calificaciones!#REF!)</f>
        <v>#REF!</v>
      </c>
      <c r="AG93" s="99" t="e">
        <f>IF(Calificaciones!#REF!="","",Calificaciones!#REF!)</f>
        <v>#REF!</v>
      </c>
      <c r="AH93" s="99" t="e">
        <f>IF(Calificaciones!#REF!="","",Calificaciones!#REF!)</f>
        <v>#REF!</v>
      </c>
      <c r="AI93" s="99" t="e">
        <f>IF(Calificaciones!#REF!="","",Calificaciones!#REF!)</f>
        <v>#REF!</v>
      </c>
      <c r="AJ93" s="99" t="e">
        <f>IF(Calificaciones!#REF!="","",Calificaciones!#REF!)</f>
        <v>#REF!</v>
      </c>
      <c r="AK93" s="99" t="e">
        <f>IF(Calificaciones!#REF!="","",Calificaciones!#REF!)</f>
        <v>#REF!</v>
      </c>
      <c r="AL93" s="99" t="e">
        <f>IF(Calificaciones!#REF!="","",Calificaciones!#REF!)</f>
        <v>#REF!</v>
      </c>
      <c r="AM93" s="99" t="e">
        <f>IF(Calificaciones!#REF!="","",Calificaciones!#REF!)</f>
        <v>#REF!</v>
      </c>
      <c r="AN93" s="99" t="e">
        <f>IF(Calificaciones!#REF!="","",Calificaciones!#REF!)</f>
        <v>#REF!</v>
      </c>
      <c r="AO93" s="99" t="e">
        <f>IF(Calificaciones!#REF!="","",Calificaciones!#REF!)</f>
        <v>#REF!</v>
      </c>
      <c r="AP93" s="99" t="str">
        <f>IF(Calificaciones!AM100="","",Calificaciones!AM100)</f>
        <v/>
      </c>
      <c r="AQ93" s="99" t="str">
        <f>IF(Calificaciones!AO100="","",Calificaciones!AO100)</f>
        <v/>
      </c>
      <c r="AR93" s="99" t="str">
        <f>IF(Calificaciones!AP100="","",Calificaciones!AP100)</f>
        <v/>
      </c>
      <c r="AS93" s="99" t="str">
        <f>IF(Calificaciones!AN100="","",Calificaciones!AN100)</f>
        <v/>
      </c>
      <c r="AT93">
        <f>IF(Calificaciones!AQ100="","",Calificaciones!AQ100)</f>
        <v>0</v>
      </c>
      <c r="AU93" t="e">
        <f>IF(#REF!="","",#REF!)</f>
        <v>#REF!</v>
      </c>
      <c r="AV93" t="e">
        <f>IF(#REF!="","",#REF!)</f>
        <v>#REF!</v>
      </c>
      <c r="AW93" t="e">
        <f>IF(#REF!="","",#REF!)</f>
        <v>#REF!</v>
      </c>
      <c r="AX93" t="e">
        <f>IF(#REF!="","",#REF!)</f>
        <v>#REF!</v>
      </c>
      <c r="AY93" t="e">
        <f>IF(#REF!="","",#REF!)</f>
        <v>#REF!</v>
      </c>
      <c r="AZ93" t="e">
        <f>IF(#REF!="","",#REF!)</f>
        <v>#REF!</v>
      </c>
      <c r="BA93" t="e">
        <f>IF(#REF!="","",#REF!)</f>
        <v>#REF!</v>
      </c>
      <c r="BB93" t="e">
        <f>IF(#REF!="","",#REF!)</f>
        <v>#REF!</v>
      </c>
      <c r="BC93" t="e">
        <f>IF(#REF!="","",#REF!)</f>
        <v>#REF!</v>
      </c>
      <c r="BD93" t="e">
        <f>IF(#REF!="","",#REF!)</f>
        <v>#REF!</v>
      </c>
    </row>
    <row r="94">
      <c r="A94" t="str">
        <f>IF(Lista!A94="","",Lista!A94)</f>
        <v/>
      </c>
      <c r="B94" s="99" t="str">
        <f>IF(Calificaciones!C101="","",Calificaciones!C101)</f>
        <v/>
      </c>
      <c r="C94" s="99" t="str">
        <f>IF(Calificaciones!D101="","",Calificaciones!D101)</f>
        <v/>
      </c>
      <c r="D94" s="99" t="str">
        <f>IF(Calificaciones!E101="","",Calificaciones!E101)</f>
        <v/>
      </c>
      <c r="E94" s="99" t="str">
        <f>IF(Calificaciones!F101="","",Calificaciones!F101)</f>
        <v/>
      </c>
      <c r="F94" s="99" t="str">
        <f>IF(Calificaciones!G101="","",Calificaciones!G101)</f>
        <v/>
      </c>
      <c r="G94" s="99" t="str">
        <f>IF(Calificaciones!I101="","",Calificaciones!I101)</f>
        <v/>
      </c>
      <c r="H94" s="99" t="str">
        <f>IF(Calificaciones!J101="","",Calificaciones!J101)</f>
        <v/>
      </c>
      <c r="I94" s="99" t="str">
        <f>IF(Calificaciones!K101="","",Calificaciones!K101)</f>
        <v/>
      </c>
      <c r="J94" s="99" t="str">
        <f>IF(Calificaciones!L101="","",Calificaciones!L101)</f>
        <v/>
      </c>
      <c r="K94" s="99" t="str">
        <f>IF(Calificaciones!M101="","",Calificaciones!M101)</f>
        <v/>
      </c>
      <c r="L94" s="99" t="str">
        <f>IF(Calificaciones!O101="","",Calificaciones!O101)</f>
        <v/>
      </c>
      <c r="M94" s="99" t="str">
        <f>IF(Calificaciones!P101="","",Calificaciones!P101)</f>
        <v/>
      </c>
      <c r="N94" s="99" t="str">
        <f>IF(Calificaciones!Q101="","",Calificaciones!Q101)</f>
        <v/>
      </c>
      <c r="O94" s="99" t="str">
        <f>IF(Calificaciones!R101="","",Calificaciones!R101)</f>
        <v/>
      </c>
      <c r="P94" s="99" t="str">
        <f>IF(Calificaciones!S101="","",Calificaciones!S101)</f>
        <v/>
      </c>
      <c r="Q94" s="99" t="str">
        <f>IF(Calificaciones!U101="","",Calificaciones!U101)</f>
        <v/>
      </c>
      <c r="R94" s="99" t="str">
        <f>IF(Calificaciones!V101="","",Calificaciones!V101)</f>
        <v/>
      </c>
      <c r="S94" s="99" t="str">
        <f>IF(Calificaciones!W101="","",Calificaciones!W101)</f>
        <v/>
      </c>
      <c r="T94" s="99" t="str">
        <f>IF(Calificaciones!X101="","",Calificaciones!X101)</f>
        <v/>
      </c>
      <c r="U94" s="99" t="str">
        <f>IF(Calificaciones!Y101="","",Calificaciones!Y101)</f>
        <v/>
      </c>
      <c r="V94" s="99" t="str">
        <f>IF(Calificaciones!AA101="","",Calificaciones!AA101)</f>
        <v/>
      </c>
      <c r="W94" s="99" t="str">
        <f>IF(Calificaciones!AB101="","",Calificaciones!AB101)</f>
        <v/>
      </c>
      <c r="X94" s="99" t="str">
        <f>IF(Calificaciones!AC101="","",Calificaciones!AC101)</f>
        <v/>
      </c>
      <c r="Y94" s="99" t="str">
        <f>IF(Calificaciones!AD101="","",Calificaciones!AD101)</f>
        <v/>
      </c>
      <c r="Z94" s="99" t="str">
        <f>IF(Calificaciones!AE101="","",Calificaciones!AE101)</f>
        <v/>
      </c>
      <c r="AA94" s="99" t="str">
        <f>IF(Calificaciones!H101="","",Calificaciones!H101)</f>
        <v/>
      </c>
      <c r="AB94" s="99" t="str">
        <f>IF(Calificaciones!N101="","",Calificaciones!N101)</f>
        <v/>
      </c>
      <c r="AC94" s="99" t="str">
        <f>IF(Calificaciones!T101="","",Calificaciones!T101)</f>
        <v/>
      </c>
      <c r="AD94" s="99" t="str">
        <f>IF(Calificaciones!Z101="","",Calificaciones!Z101)</f>
        <v/>
      </c>
      <c r="AE94" s="99" t="str">
        <f>IF(Calificaciones!AF101="","",Calificaciones!AF101)</f>
        <v/>
      </c>
      <c r="AF94" s="99" t="e">
        <f>IF(Calificaciones!#REF!="","",Calificaciones!#REF!)</f>
        <v>#REF!</v>
      </c>
      <c r="AG94" s="99" t="e">
        <f>IF(Calificaciones!#REF!="","",Calificaciones!#REF!)</f>
        <v>#REF!</v>
      </c>
      <c r="AH94" s="99" t="e">
        <f>IF(Calificaciones!#REF!="","",Calificaciones!#REF!)</f>
        <v>#REF!</v>
      </c>
      <c r="AI94" s="99" t="e">
        <f>IF(Calificaciones!#REF!="","",Calificaciones!#REF!)</f>
        <v>#REF!</v>
      </c>
      <c r="AJ94" s="99" t="e">
        <f>IF(Calificaciones!#REF!="","",Calificaciones!#REF!)</f>
        <v>#REF!</v>
      </c>
      <c r="AK94" s="99" t="e">
        <f>IF(Calificaciones!#REF!="","",Calificaciones!#REF!)</f>
        <v>#REF!</v>
      </c>
      <c r="AL94" s="99" t="e">
        <f>IF(Calificaciones!#REF!="","",Calificaciones!#REF!)</f>
        <v>#REF!</v>
      </c>
      <c r="AM94" s="99" t="e">
        <f>IF(Calificaciones!#REF!="","",Calificaciones!#REF!)</f>
        <v>#REF!</v>
      </c>
      <c r="AN94" s="99" t="e">
        <f>IF(Calificaciones!#REF!="","",Calificaciones!#REF!)</f>
        <v>#REF!</v>
      </c>
      <c r="AO94" s="99" t="e">
        <f>IF(Calificaciones!#REF!="","",Calificaciones!#REF!)</f>
        <v>#REF!</v>
      </c>
      <c r="AP94" s="99" t="str">
        <f>IF(Calificaciones!AM101="","",Calificaciones!AM101)</f>
        <v/>
      </c>
      <c r="AQ94" s="99" t="str">
        <f>IF(Calificaciones!AO101="","",Calificaciones!AO101)</f>
        <v/>
      </c>
      <c r="AR94" s="99" t="str">
        <f>IF(Calificaciones!AP101="","",Calificaciones!AP101)</f>
        <v/>
      </c>
      <c r="AS94" s="99" t="str">
        <f>IF(Calificaciones!AN101="","",Calificaciones!AN101)</f>
        <v/>
      </c>
      <c r="AT94">
        <f>IF(Calificaciones!AQ101="","",Calificaciones!AQ101)</f>
        <v>0</v>
      </c>
      <c r="AU94" t="e">
        <f>IF(#REF!="","",#REF!)</f>
        <v>#REF!</v>
      </c>
      <c r="AV94" t="e">
        <f>IF(#REF!="","",#REF!)</f>
        <v>#REF!</v>
      </c>
      <c r="AW94" t="e">
        <f>IF(#REF!="","",#REF!)</f>
        <v>#REF!</v>
      </c>
      <c r="AX94" t="e">
        <f>IF(#REF!="","",#REF!)</f>
        <v>#REF!</v>
      </c>
      <c r="AY94" t="e">
        <f>IF(#REF!="","",#REF!)</f>
        <v>#REF!</v>
      </c>
      <c r="AZ94" t="e">
        <f>IF(#REF!="","",#REF!)</f>
        <v>#REF!</v>
      </c>
      <c r="BA94" t="e">
        <f>IF(#REF!="","",#REF!)</f>
        <v>#REF!</v>
      </c>
      <c r="BB94" t="e">
        <f>IF(#REF!="","",#REF!)</f>
        <v>#REF!</v>
      </c>
      <c r="BC94" t="e">
        <f>IF(#REF!="","",#REF!)</f>
        <v>#REF!</v>
      </c>
      <c r="BD94" t="e">
        <f>IF(#REF!="","",#REF!)</f>
        <v>#REF!</v>
      </c>
    </row>
  </sheetData>
  <pageSetup r:id="rId1" orientation="portrait"/>
</worksheet>
</file>

<file path=xl/worksheets/sheet6.xml><?xml version="1.0" encoding="utf-8"?>
<worksheet xmlns:r="http://schemas.openxmlformats.org/officeDocument/2006/relationships" xmlns="http://schemas.openxmlformats.org/spreadsheetml/2006/main">
  <sheetPr codeName="Hoja11">
    <pageSetUpPr autoPageBreaks="0" fitToPage="1"/>
  </sheetPr>
  <sheetViews>
    <sheetView tabSelected="1" zoomScaleNormal="100" zoomScaleSheetLayoutView="100" workbookViewId="0">
      <pane activePane="bottomRight" state="frozen" topLeftCell="C9" xSplit="2" ySplit="8"/>
      <selection pane="topRight" activeCell="C1" sqref="C1"/>
      <selection pane="bottomLeft" activeCell="A9" sqref="A9"/>
      <selection pane="bottomRight" activeCell="C9" sqref="C9"/>
    </sheetView>
  </sheetViews>
  <sheetFormatPr baseColWidth="10" defaultRowHeight="15" zeroHeight="1"/>
  <cols>
    <col min="1" max="1" width="9.57" customWidth="1"/>
    <col min="2" max="2" width="33.43" customWidth="1"/>
    <col min="3" max="13" width="5" customWidth="1"/>
    <col min="14" max="14" width="5.14" customWidth="1"/>
    <col min="15" max="25" width="5" customWidth="1"/>
    <col min="26" max="31" width="5" style="100" customWidth="1"/>
    <col min="32" max="32" width="5" style="101" customWidth="1"/>
    <col min="33" max="37" width="5" style="100" customWidth="1"/>
    <col min="38" max="38" width="5" style="101" customWidth="1"/>
    <col min="39" max="39" width="12" customWidth="1"/>
    <col min="40" max="40" width="9.29" customWidth="1"/>
    <col min="41" max="41" width="12.14" customWidth="1"/>
    <col min="42" max="42" width="11.86" bestFit="1" customWidth="1"/>
    <col min="43" max="43" width="12.14" customWidth="1"/>
    <col min="44" max="67" width="7" hidden="1" customWidth="1"/>
    <col min="68" max="68" width="5" hidden="1" customWidth="1"/>
    <col min="69" max="73" hidden="1" customWidth="1"/>
    <col min="74" max="97" width="7" hidden="1" customWidth="1"/>
    <col min="98" max="107" width="7" hidden="1"/>
    <col min="108" max="16384" width="11.43" hidden="1"/>
  </cols>
  <sheetData>
    <row r="1" ht="26.25" customHeight="1">
      <c r="A1" s="57" t="str">
        <f>BDatos!B2</f>
        <v>SISTEMAS INFORMATICOS EMPRESARIALES</v>
      </c>
      <c r="B1" s="57"/>
      <c r="C1" s="102" t="str">
        <f>Parametros!E2&amp; " " &amp; Parametros!F2&amp; "%"</f>
        <v>D. COGNOSCITIVA 60%</v>
      </c>
      <c r="D1" s="102"/>
      <c r="E1" s="102"/>
      <c r="F1" s="102"/>
      <c r="G1" s="102"/>
      <c r="H1" s="102"/>
      <c r="I1" s="103" t="str">
        <f>Parametros!E3&amp; " " &amp; Parametros!F3&amp; "%"</f>
        <v>D. PRAXIOLÓGICA 20%</v>
      </c>
      <c r="J1" s="103"/>
      <c r="K1" s="103"/>
      <c r="L1" s="103"/>
      <c r="M1" s="103"/>
      <c r="N1" s="103"/>
      <c r="O1" s="104" t="str">
        <f>Parametros!E4&amp; " " &amp; Parametros!F4&amp; "%"</f>
        <v>D. AXIOLÓGICA 20%</v>
      </c>
      <c r="P1" s="105"/>
      <c r="Q1" s="105"/>
      <c r="R1" s="105"/>
      <c r="S1" s="105"/>
      <c r="T1" s="106"/>
      <c r="U1" s="103" t="str">
        <f>Parametros!E5&amp; " " &amp; Parametros!F5&amp; "%"</f>
        <v>0 0%</v>
      </c>
      <c r="V1" s="103"/>
      <c r="W1" s="103"/>
      <c r="X1" s="103"/>
      <c r="Y1" s="103"/>
      <c r="Z1" s="103"/>
      <c r="AA1" s="102" t="str">
        <f>Parametros!E6&amp; " " &amp; Parametros!F6&amp; "%"</f>
        <v>0 0%</v>
      </c>
      <c r="AB1" s="102"/>
      <c r="AC1" s="102"/>
      <c r="AD1" s="102"/>
      <c r="AE1" s="102"/>
      <c r="AF1" s="102"/>
      <c r="AG1" s="102" t="str">
        <f>Parametros!E7&amp; " " &amp; Parametros!F7&amp; "%"</f>
        <v>0 0%</v>
      </c>
      <c r="AH1" s="102"/>
      <c r="AI1" s="102"/>
      <c r="AJ1" s="102"/>
      <c r="AK1" s="102"/>
      <c r="AL1" s="102"/>
      <c r="AM1" s="107" t="s">
        <v>264</v>
      </c>
      <c r="AN1" s="107"/>
      <c r="AO1" s="107"/>
      <c r="AP1" s="107"/>
      <c r="AQ1" s="107"/>
    </row>
    <row r="2" ht="15" customHeight="1">
      <c r="A2" s="108" t="s">
        <v>2</v>
      </c>
      <c r="B2" s="109" t="str">
        <f>BDatos!B12</f>
        <v>JANIER LUCAS VALENCIA DOCENTE</v>
      </c>
      <c r="C2" s="110" t="str">
        <f>IF(LEN(Parametros!$J2)=0,"",Parametros!$J2)</f>
        <v>Taller</v>
      </c>
      <c r="D2" s="110" t="str">
        <f>IF(LEN(Parametros!$J3)=0,"",Parametros!$J3)</f>
        <v>Exposicion</v>
      </c>
      <c r="E2" s="110" t="str">
        <f>IF(LEN(Parametros!$J4)=0,"",Parametros!$J4)</f>
        <v>Evaluacion</v>
      </c>
      <c r="F2" s="110" t="str">
        <f>IF(LEN(Parametros!$J5)=0,"",Parametros!$J5)</f>
        <v>Taller 2</v>
      </c>
      <c r="G2" s="110" t="str">
        <f>IF(LEN(Parametros!$J6)=0,"",Parametros!$J6)</f>
        <v/>
      </c>
      <c r="H2" s="111" t="str">
        <f>Parametros!E2&amp; " " &amp; Parametros!F2&amp; "%"</f>
        <v>D. COGNOSCITIVA 60%</v>
      </c>
      <c r="I2" s="112" t="str">
        <f>IF(LEN(Parametros!$M2)=0,"",Parametros!$M2)</f>
        <v>Actividades de práctica</v>
      </c>
      <c r="J2" s="112" t="str">
        <f>IF(LEN(Parametros!$M3)=0,"",Parametros!$M3)</f>
        <v>Participación en clase</v>
      </c>
      <c r="K2" s="112" t="str">
        <f>IF(LEN(Parametros!$M4)=0,"",Parametros!$M4)</f>
        <v>Actividad en el aula</v>
      </c>
      <c r="L2" s="112" t="str">
        <f>IF(LEN(Parametros!$M5)=0,"",Parametros!$M5)</f>
        <v/>
      </c>
      <c r="M2" s="112" t="str">
        <f>IF(LEN(Parametros!$M6)=0,"",Parametros!$M6)</f>
        <v/>
      </c>
      <c r="N2" s="113" t="str">
        <f>Parametros!E3&amp; " " &amp; Parametros!F3&amp; "%"</f>
        <v>D. PRAXIOLÓGICA 20%</v>
      </c>
      <c r="O2" s="110" t="str">
        <f>IF(LEN(Parametros!$P2)=0,"",Parametros!$P2)</f>
        <v>Comportamiento</v>
      </c>
      <c r="P2" s="110" t="str">
        <f>IF(LEN(Parametros!$P3)=0,"",Parametros!$P3)</f>
        <v>Sentido de pertenencia</v>
      </c>
      <c r="Q2" s="110" t="str">
        <f>IF(LEN(Parametros!$P4)=0,"",Parametros!$P4)</f>
        <v>Manifestaciones esperadas - Perfil</v>
      </c>
      <c r="R2" s="110" t="str">
        <f>IF(LEN(Parametros!$P5)=0,"",Parametros!$P5)</f>
        <v>Acertividad, pensar y actuar positivo</v>
      </c>
      <c r="S2" s="110" t="str">
        <f>IF(LEN(Parametros!$P6)=0,"",Parametros!$P6)</f>
        <v>Colaboración</v>
      </c>
      <c r="T2" s="111" t="str">
        <f>Parametros!E4&amp; " " &amp; Parametros!F4&amp; "%"</f>
        <v>D. AXIOLÓGICA 20%</v>
      </c>
      <c r="U2" s="110" t="str">
        <f>IF(LEN(Parametros!$S2)=0,"",Parametros!$S2)</f>
        <v/>
      </c>
      <c r="V2" s="110" t="str">
        <f>IF(LEN(Parametros!$S3)=0,"",Parametros!$S3)</f>
        <v/>
      </c>
      <c r="W2" s="110" t="str">
        <f>IF(LEN(Parametros!$S4)=0,"",Parametros!$S4)</f>
        <v/>
      </c>
      <c r="X2" s="110" t="str">
        <f>IF(LEN(Parametros!$S5)=0,"",Parametros!$S5)</f>
        <v/>
      </c>
      <c r="Y2" s="110" t="str">
        <f>IF(LEN(Parametros!$S6)=0,"",Parametros!$S6)</f>
        <v/>
      </c>
      <c r="Z2" s="113" t="str">
        <f>Parametros!E5&amp; " " &amp; Parametros!F5&amp; "%"</f>
        <v>0 0%</v>
      </c>
      <c r="AA2" s="110" t="str">
        <f>IF(LEN(Parametros!$V2)=0,"",Parametros!$V2)</f>
        <v/>
      </c>
      <c r="AB2" s="110" t="str">
        <f>IF(LEN(Parametros!$V3)=0,"",Parametros!$V3)</f>
        <v/>
      </c>
      <c r="AC2" s="110" t="str">
        <f>IF(LEN(Parametros!$V4)=0,"",Parametros!$V4)</f>
        <v/>
      </c>
      <c r="AD2" s="110" t="str">
        <f>IF(LEN(Parametros!$V5)=0,"",Parametros!$V5)</f>
        <v/>
      </c>
      <c r="AE2" s="110" t="str">
        <f>IF(LEN(Parametros!$V6)=0,"",Parametros!$V6)</f>
        <v/>
      </c>
      <c r="AF2" s="111" t="str">
        <f>Parametros!E6&amp; " " &amp; Parametros!F6&amp; "%"</f>
        <v>0 0%</v>
      </c>
      <c r="AG2" s="110" t="str">
        <f>IF(LEN(Parametros!$AB2)=0,"",Parametros!$AB2)</f>
        <v/>
      </c>
      <c r="AH2" s="110" t="str">
        <f>IF(LEN(Parametros!$AB3)=0,"",Parametros!$AB3)</f>
        <v/>
      </c>
      <c r="AI2" s="110" t="str">
        <f>IF(LEN(Parametros!$AB2)=0,"",Parametros!$AB2)</f>
        <v/>
      </c>
      <c r="AJ2" s="110" t="str">
        <f>IF(LEN(Parametros!$AB2)=0,"",Parametros!$AB2)</f>
        <v/>
      </c>
      <c r="AK2" s="110" t="str">
        <f>IF(LEN(Parametros!$AB2)=0,"",Parametros!$AB2)</f>
        <v/>
      </c>
      <c r="AL2" s="111" t="str">
        <f>Parametros!E7&amp; " " &amp; Parametros!F7&amp; "%"</f>
        <v>0 0%</v>
      </c>
      <c r="AM2" s="114" t="s">
        <v>252</v>
      </c>
      <c r="AN2" s="115" t="s">
        <v>265</v>
      </c>
      <c r="AO2" s="115" t="s">
        <v>266</v>
      </c>
      <c r="AP2" s="114" t="s">
        <v>19</v>
      </c>
      <c r="AQ2" s="114" t="s">
        <v>267</v>
      </c>
    </row>
    <row r="3">
      <c r="A3" s="116" t="s">
        <v>8</v>
      </c>
      <c r="B3" s="117" t="str">
        <f>BDatos!B9</f>
        <v>CIENCIAS NATURALES Y EDUCACIÓN AMBIENTAL</v>
      </c>
      <c r="C3" s="110"/>
      <c r="D3" s="110"/>
      <c r="E3" s="110"/>
      <c r="F3" s="110"/>
      <c r="G3" s="110"/>
      <c r="H3" s="111"/>
      <c r="I3" s="118"/>
      <c r="J3" s="118"/>
      <c r="K3" s="118"/>
      <c r="L3" s="118"/>
      <c r="M3" s="118"/>
      <c r="N3" s="113"/>
      <c r="O3" s="110"/>
      <c r="P3" s="110"/>
      <c r="Q3" s="110"/>
      <c r="R3" s="110"/>
      <c r="S3" s="110"/>
      <c r="T3" s="111"/>
      <c r="U3" s="110"/>
      <c r="V3" s="110"/>
      <c r="W3" s="110"/>
      <c r="X3" s="110"/>
      <c r="Y3" s="110"/>
      <c r="Z3" s="113"/>
      <c r="AA3" s="110"/>
      <c r="AB3" s="110"/>
      <c r="AC3" s="110"/>
      <c r="AD3" s="110"/>
      <c r="AE3" s="110"/>
      <c r="AF3" s="111"/>
      <c r="AG3" s="110"/>
      <c r="AH3" s="110"/>
      <c r="AI3" s="110"/>
      <c r="AJ3" s="110"/>
      <c r="AK3" s="110"/>
      <c r="AL3" s="111"/>
      <c r="AM3" s="119" t="s">
        <v>268</v>
      </c>
      <c r="AN3" s="120">
        <f>Parametros!B2</f>
        <v>4.5999999999999996</v>
      </c>
      <c r="AO3" s="120">
        <f>Parametros!C2</f>
        <v>5</v>
      </c>
      <c r="AP3" s="121">
        <f>COUNTIF(AP9:AP102,"SUPERIOR")</f>
        <v>5</v>
      </c>
      <c r="AQ3" s="122">
        <f>IF(SUM($AP$3:$AP$6)=0,0,AP3/SUM($AP$3:$AP$6))</f>
        <v>0.086206896551724144</v>
      </c>
    </row>
    <row r="4">
      <c r="A4" s="116" t="s">
        <v>6</v>
      </c>
      <c r="B4" s="117" t="str">
        <f>BDatos!B6</f>
        <v>0101 LOS PINOS</v>
      </c>
      <c r="C4" s="110"/>
      <c r="D4" s="110"/>
      <c r="E4" s="110"/>
      <c r="F4" s="110"/>
      <c r="G4" s="110"/>
      <c r="H4" s="111"/>
      <c r="I4" s="118"/>
      <c r="J4" s="118"/>
      <c r="K4" s="118"/>
      <c r="L4" s="118"/>
      <c r="M4" s="118"/>
      <c r="N4" s="113"/>
      <c r="O4" s="110"/>
      <c r="P4" s="110"/>
      <c r="Q4" s="110"/>
      <c r="R4" s="110"/>
      <c r="S4" s="110"/>
      <c r="T4" s="111"/>
      <c r="U4" s="110"/>
      <c r="V4" s="110"/>
      <c r="W4" s="110"/>
      <c r="X4" s="110"/>
      <c r="Y4" s="110"/>
      <c r="Z4" s="113"/>
      <c r="AA4" s="110"/>
      <c r="AB4" s="110"/>
      <c r="AC4" s="110"/>
      <c r="AD4" s="110"/>
      <c r="AE4" s="110"/>
      <c r="AF4" s="111"/>
      <c r="AG4" s="110"/>
      <c r="AH4" s="110"/>
      <c r="AI4" s="110"/>
      <c r="AJ4" s="110"/>
      <c r="AK4" s="110"/>
      <c r="AL4" s="111"/>
      <c r="AM4" s="123" t="s">
        <v>269</v>
      </c>
      <c r="AN4" s="124">
        <f>Parametros!B3</f>
        <v>4</v>
      </c>
      <c r="AO4" s="124">
        <f>Parametros!C3</f>
        <v>4.5</v>
      </c>
      <c r="AP4" s="125">
        <f>COUNTIF(AP9:AP102,"ALTO")</f>
        <v>0</v>
      </c>
      <c r="AQ4" s="126">
        <f>IF(SUM($AP$3:$AP$6)=0,0,AP4/SUM($AP$3:$AP$6))</f>
        <v>0</v>
      </c>
    </row>
    <row r="5">
      <c r="A5" s="116" t="s">
        <v>4</v>
      </c>
      <c r="B5" s="117" t="str">
        <f>BDatos!B3</f>
        <v>2023</v>
      </c>
      <c r="C5" s="110"/>
      <c r="D5" s="110"/>
      <c r="E5" s="110"/>
      <c r="F5" s="110"/>
      <c r="G5" s="110"/>
      <c r="H5" s="111"/>
      <c r="I5" s="118"/>
      <c r="J5" s="118"/>
      <c r="K5" s="118"/>
      <c r="L5" s="118"/>
      <c r="M5" s="118"/>
      <c r="N5" s="113"/>
      <c r="O5" s="110"/>
      <c r="P5" s="110"/>
      <c r="Q5" s="110"/>
      <c r="R5" s="110"/>
      <c r="S5" s="110"/>
      <c r="T5" s="111"/>
      <c r="U5" s="110"/>
      <c r="V5" s="110"/>
      <c r="W5" s="110"/>
      <c r="X5" s="110"/>
      <c r="Y5" s="110"/>
      <c r="Z5" s="113"/>
      <c r="AA5" s="110"/>
      <c r="AB5" s="110"/>
      <c r="AC5" s="110"/>
      <c r="AD5" s="110"/>
      <c r="AE5" s="110"/>
      <c r="AF5" s="111"/>
      <c r="AG5" s="110"/>
      <c r="AH5" s="110"/>
      <c r="AI5" s="110"/>
      <c r="AJ5" s="110"/>
      <c r="AK5" s="110"/>
      <c r="AL5" s="111"/>
      <c r="AM5" s="127" t="s">
        <v>270</v>
      </c>
      <c r="AN5" s="128">
        <f>Parametros!B4</f>
        <v>3</v>
      </c>
      <c r="AO5" s="128">
        <f>Parametros!C4</f>
        <v>3.8999999999999999</v>
      </c>
      <c r="AP5" s="129">
        <f>COUNTIF(AP9:AP102,"BASICO")</f>
        <v>34</v>
      </c>
      <c r="AQ5" s="130">
        <f>IF(SUM($AP$3:$AP$6)=0,0,AP5/SUM($AP$3:$AP$6))</f>
        <v>0.58620689655172409</v>
      </c>
    </row>
    <row r="6">
      <c r="A6" s="131" t="s">
        <v>10</v>
      </c>
      <c r="B6" s="132" t="str">
        <f>BDatos!B4</f>
        <v>1</v>
      </c>
      <c r="C6" s="112"/>
      <c r="D6" s="112"/>
      <c r="E6" s="112"/>
      <c r="F6" s="112"/>
      <c r="G6" s="112"/>
      <c r="H6" s="133"/>
      <c r="I6" s="118"/>
      <c r="J6" s="118"/>
      <c r="K6" s="118"/>
      <c r="L6" s="118"/>
      <c r="M6" s="118"/>
      <c r="N6" s="134"/>
      <c r="O6" s="112"/>
      <c r="P6" s="112"/>
      <c r="Q6" s="112"/>
      <c r="R6" s="112"/>
      <c r="S6" s="112"/>
      <c r="T6" s="133"/>
      <c r="U6" s="112"/>
      <c r="V6" s="112"/>
      <c r="W6" s="112"/>
      <c r="X6" s="112"/>
      <c r="Y6" s="112"/>
      <c r="Z6" s="134"/>
      <c r="AA6" s="112"/>
      <c r="AB6" s="112"/>
      <c r="AC6" s="112"/>
      <c r="AD6" s="112"/>
      <c r="AE6" s="112"/>
      <c r="AF6" s="133"/>
      <c r="AG6" s="112"/>
      <c r="AH6" s="112"/>
      <c r="AI6" s="112"/>
      <c r="AJ6" s="112"/>
      <c r="AK6" s="112"/>
      <c r="AL6" s="133"/>
      <c r="AM6" s="135" t="s">
        <v>271</v>
      </c>
      <c r="AN6" s="136">
        <f>Parametros!B5</f>
        <v>1</v>
      </c>
      <c r="AO6" s="136">
        <f>Parametros!C5</f>
        <v>2.8999999999999999</v>
      </c>
      <c r="AP6" s="137">
        <f>COUNTIF(AP9:AP102,"BAJO")</f>
        <v>19</v>
      </c>
      <c r="AQ6" s="138">
        <f>IF(SUM($AP$3:$AP$6)=0,0,AP6/SUM($AP$3:$AP$6))</f>
        <v>0.32758620689655171</v>
      </c>
    </row>
    <row r="7" hidden="1" ht="15" customHeight="1">
      <c r="A7" s="139" t="s">
        <v>272</v>
      </c>
      <c r="B7" s="140"/>
      <c r="C7" s="141">
        <f>IF(LEN(Parametros!$K2)=0,"",Parametros!$K2)</f>
        <v>0</v>
      </c>
      <c r="D7" s="141">
        <f>IF(LEN(Parametros!$K3)=0,"",Parametros!$K3)</f>
        <v>0</v>
      </c>
      <c r="E7" s="141">
        <f>IF(LEN(Parametros!$K4)=0,"",Parametros!$K4)</f>
        <v>0</v>
      </c>
      <c r="F7" s="141">
        <f>IF(LEN(Parametros!$K5)=0,"",Parametros!$K5)</f>
        <v>0</v>
      </c>
      <c r="G7" s="141" t="str">
        <f>IF(LEN(Parametros!$K6)=0,"",Parametros!$K6)</f>
        <v/>
      </c>
      <c r="H7" s="142">
        <f>SUM(C7:G7)</f>
        <v>0</v>
      </c>
      <c r="I7" s="143">
        <f>IF(LEN(Parametros!$N2)=0,"",Parametros!$N2)</f>
        <v>0</v>
      </c>
      <c r="J7" s="143">
        <f>IF(LEN(Parametros!$N3)=0,"",Parametros!$N3)</f>
        <v>0</v>
      </c>
      <c r="K7" s="143">
        <f>IF(LEN(Parametros!$N4)=0,"",Parametros!$N4)</f>
        <v>0</v>
      </c>
      <c r="L7" s="143" t="str">
        <f>IF(LEN(Parametros!$N5)=0,"",Parametros!$N5)</f>
        <v/>
      </c>
      <c r="M7" s="143" t="str">
        <f>IF(LEN(Parametros!$N6)=0,"",Parametros!$N6)</f>
        <v/>
      </c>
      <c r="N7" s="144">
        <f>SUM(I7:M7)</f>
        <v>0</v>
      </c>
      <c r="O7" s="143">
        <f>IF(LEN(Parametros!$Q2)=0,"",Parametros!$Q2)</f>
        <v>0</v>
      </c>
      <c r="P7" s="143">
        <f>IF(LEN(Parametros!$Q3)=0,"",Parametros!$Q3)</f>
        <v>0</v>
      </c>
      <c r="Q7" s="143">
        <f>IF(LEN(Parametros!$Q4)=0,"",Parametros!$Q4)</f>
        <v>0</v>
      </c>
      <c r="R7" s="143">
        <f>IF(LEN(Parametros!$Q5)=0,"",Parametros!$Q5)</f>
        <v>0</v>
      </c>
      <c r="S7" s="143">
        <f>IF(LEN(Parametros!$Q6)=0,"",Parametros!$Q6)</f>
        <v>0</v>
      </c>
      <c r="T7" s="145">
        <f>SUM(O7:S7)</f>
        <v>0</v>
      </c>
      <c r="U7" s="143" t="str">
        <f>IF(LEN(Parametros!$T2)=0,"",Parametros!$T2)</f>
        <v/>
      </c>
      <c r="V7" s="143" t="str">
        <f>IF(LEN(Parametros!$T3)=0,"",Parametros!$T3)</f>
        <v/>
      </c>
      <c r="W7" s="143" t="str">
        <f>IF(LEN(Parametros!$T4)=0,"",Parametros!$T4)</f>
        <v/>
      </c>
      <c r="X7" s="143" t="str">
        <f>IF(LEN(Parametros!$T5)=0,"",Parametros!$T5)</f>
        <v/>
      </c>
      <c r="Y7" s="143" t="str">
        <f>IF(LEN(Parametros!$T6)=0,"",Parametros!$T6)</f>
        <v/>
      </c>
      <c r="Z7" s="144">
        <f>SUM(U7:Y7)</f>
        <v>0</v>
      </c>
      <c r="AA7" s="143" t="str">
        <f>IF(LEN(Parametros!$W2)=0,"",Parametros!$W2)</f>
        <v/>
      </c>
      <c r="AB7" s="143" t="str">
        <f>IF(LEN(Parametros!$W3)=0,"",Parametros!$W3)</f>
        <v/>
      </c>
      <c r="AC7" s="143" t="str">
        <f>IF(LEN(Parametros!$W4)=0,"",Parametros!$W4)</f>
        <v/>
      </c>
      <c r="AD7" s="143" t="str">
        <f>IF(LEN(Parametros!$W5)=0,"",Parametros!$W5)</f>
        <v/>
      </c>
      <c r="AE7" s="143" t="str">
        <f>IF(LEN(Parametros!$W6)=0,"",Parametros!$W6)</f>
        <v/>
      </c>
      <c r="AF7" s="146">
        <f>SUM(AA7:AE7)</f>
        <v>0</v>
      </c>
      <c r="AG7" s="143" t="str">
        <f>IF(LEN(Parametros!$W2)=0,"",Parametros!$W2)</f>
        <v/>
      </c>
      <c r="AH7" s="143" t="str">
        <f>IF(LEN(Parametros!$W3)=0,"",Parametros!$W3)</f>
        <v/>
      </c>
      <c r="AI7" s="143" t="str">
        <f>IF(LEN(Parametros!$W4)=0,"",Parametros!$W4)</f>
        <v/>
      </c>
      <c r="AJ7" s="143" t="str">
        <f>IF(LEN(Parametros!$W5)=0,"",Parametros!$W5)</f>
        <v/>
      </c>
      <c r="AK7" s="143" t="str">
        <f>IF(LEN(Parametros!$W6)=0,"",Parametros!$W6)</f>
        <v/>
      </c>
      <c r="AL7" s="146">
        <f>SUM(AG7:AK7)</f>
        <v>0</v>
      </c>
      <c r="AM7" s="147" t="s">
        <v>273</v>
      </c>
      <c r="AN7" s="148"/>
      <c r="AO7" s="148"/>
      <c r="AP7" s="148"/>
      <c r="AQ7" s="149"/>
    </row>
    <row r="8" ht="22.5" customHeight="1">
      <c r="A8" s="150" t="s">
        <v>17</v>
      </c>
      <c r="B8" s="151"/>
      <c r="C8" s="152">
        <v>1</v>
      </c>
      <c r="D8" s="152">
        <v>2</v>
      </c>
      <c r="E8" s="152">
        <v>3</v>
      </c>
      <c r="F8" s="152">
        <v>4</v>
      </c>
      <c r="G8" s="152">
        <v>5</v>
      </c>
      <c r="H8" s="153" t="s">
        <v>104</v>
      </c>
      <c r="I8" s="152">
        <v>1</v>
      </c>
      <c r="J8" s="152">
        <v>2</v>
      </c>
      <c r="K8" s="152">
        <v>3</v>
      </c>
      <c r="L8" s="152">
        <v>4</v>
      </c>
      <c r="M8" s="152">
        <v>5</v>
      </c>
      <c r="N8" s="153" t="s">
        <v>105</v>
      </c>
      <c r="O8" s="152">
        <v>1</v>
      </c>
      <c r="P8" s="152">
        <v>2</v>
      </c>
      <c r="Q8" s="152">
        <v>3</v>
      </c>
      <c r="R8" s="152">
        <v>4</v>
      </c>
      <c r="S8" s="152">
        <v>5</v>
      </c>
      <c r="T8" s="153" t="s">
        <v>106</v>
      </c>
      <c r="U8" s="152">
        <v>1</v>
      </c>
      <c r="V8" s="152">
        <v>2</v>
      </c>
      <c r="W8" s="152">
        <v>3</v>
      </c>
      <c r="X8" s="152">
        <v>4</v>
      </c>
      <c r="Y8" s="152">
        <v>5</v>
      </c>
      <c r="Z8" s="153" t="s">
        <v>107</v>
      </c>
      <c r="AA8" s="152">
        <v>1</v>
      </c>
      <c r="AB8" s="152">
        <v>2</v>
      </c>
      <c r="AC8" s="152">
        <v>3</v>
      </c>
      <c r="AD8" s="152">
        <v>4</v>
      </c>
      <c r="AE8" s="152">
        <v>5</v>
      </c>
      <c r="AF8" s="152" t="s">
        <v>108</v>
      </c>
      <c r="AG8" s="152">
        <v>1</v>
      </c>
      <c r="AH8" s="152">
        <v>2</v>
      </c>
      <c r="AI8" s="152">
        <v>3</v>
      </c>
      <c r="AJ8" s="152">
        <v>4</v>
      </c>
      <c r="AK8" s="152">
        <v>5</v>
      </c>
      <c r="AL8" s="152" t="s">
        <v>114</v>
      </c>
      <c r="AM8" s="154" t="s">
        <v>274</v>
      </c>
      <c r="AN8" s="43" t="s">
        <v>275</v>
      </c>
      <c r="AO8" s="43" t="s">
        <v>276</v>
      </c>
      <c r="AP8" s="43" t="s">
        <v>252</v>
      </c>
      <c r="AQ8" s="43" t="s">
        <v>253</v>
      </c>
    </row>
    <row r="9" s="2" customFormat="1">
      <c r="A9" s="155" t="str">
        <f>IF(Lista!B2="","",Lista!B2)</f>
        <v>ALMANZA ACOSTA YURIKA YULIETH</v>
      </c>
      <c r="B9" s="155"/>
      <c r="C9" s="156">
        <f>IFERROR(VALUE(IF(Lista!$A2="","",IF(Lista!C2="","", Lista!C2))),"")</f>
        <v>5</v>
      </c>
      <c r="D9" s="156" t="str">
        <f>IFERROR(VALUE(IF(Lista!$A2="","",IF(Lista!D2="","", Lista!D2))),"")</f>
        <v/>
      </c>
      <c r="E9" s="156">
        <f>IFERROR(VALUE(IF(Lista!$A2="","",IF(Lista!E2="","", Lista!E2))),"")</f>
        <v>4</v>
      </c>
      <c r="F9" s="156">
        <f>IFERROR(VALUE(IF(Lista!$A2="","",IF(Lista!F2="","", Lista!F2))),"")</f>
        <v>2.7000000000000002</v>
      </c>
      <c r="G9" s="156">
        <f>IFERROR(VALUE(IF(Lista!$A2="","",IF(Lista!G2="","", Lista!G2))),"")</f>
        <v>1.3</v>
      </c>
      <c r="H9" s="157">
        <f>IF(LEN(Lista!$A2)=0,"",ROUND(IF(SUM(C9:G9)&gt;0,AVERAGE(C9:G9),MINIMO),N_decimales))</f>
        <v>3.2999999999999998</v>
      </c>
      <c r="I9" s="156">
        <f>IFERROR(VALUE(IF(Lista!$A2="","",IF(Lista!H2="","", Lista!H2))),"")</f>
        <v>4.5</v>
      </c>
      <c r="J9" s="156">
        <f>IFERROR(VALUE(IF(Lista!$A2="","",IF(Lista!I2="","", Lista!I2))),"")</f>
        <v>3.2999999999999998</v>
      </c>
      <c r="K9" s="156">
        <f>IFERROR(VALUE(IF(Lista!$A2="","",IF(Lista!J2="","", Lista!J2))),"")</f>
        <v>1.8999999999999999</v>
      </c>
      <c r="L9" s="156" t="str">
        <f>IFERROR(VALUE(IF(Lista!$A2="","",IF(Lista!K2="","", Lista!K2))),"")</f>
        <v/>
      </c>
      <c r="M9" s="156" t="str">
        <f>IFERROR(VALUE(IF(Lista!$A2="","",IF(Lista!L2="","", Lista!L2))),"")</f>
        <v/>
      </c>
      <c r="N9" s="158">
        <f>IF(LEN(Lista!$A2)=0,"",ROUND(IF(SUM(I9:M9)&gt;0,AVERAGE(I9:M9),MINIMO),N_decimales))</f>
        <v>3.2000000000000002</v>
      </c>
      <c r="O9" s="156">
        <f>IFERROR(VALUE(IF(Lista!$A2="","",IF(Lista!M2="","", Lista!M2))),"")</f>
        <v>3.5</v>
      </c>
      <c r="P9" s="156">
        <f>IFERROR(VALUE(IF(Lista!$A2="","",IF(Lista!N2="","", Lista!N2))),"")</f>
        <v>4.5</v>
      </c>
      <c r="Q9" s="156">
        <f>IFERROR(VALUE(IF(Lista!$A2="","",IF(Lista!O2="","", Lista!O2))),"")</f>
        <v>4.5</v>
      </c>
      <c r="R9" s="156">
        <f>IFERROR(VALUE(IF(Lista!$A2="","",IF(Lista!P2="","", Lista!P2))),"")</f>
        <v>3.6000000000000001</v>
      </c>
      <c r="S9" s="156">
        <f>IFERROR(VALUE(IF(Lista!$A2="","",IF(Lista!Q2="","", Lista!Q2))),"")</f>
        <v>2.7999999999999998</v>
      </c>
      <c r="T9" s="159">
        <f>IF(LEN(Lista!$A2)=0,"",ROUND(IF(SUM(O9:S9)&gt;0,AVERAGE(O9:S9),MINIMO),N_decimales))</f>
        <v>3.7999999999999998</v>
      </c>
      <c r="U9" s="156" t="str">
        <f>IFERROR(VALUE(IF(Lista!$A2="","",IF(Lista!R2="","", Lista!R2))),"")</f>
        <v/>
      </c>
      <c r="V9" s="156" t="str">
        <f>IFERROR(VALUE(IF(Lista!$A2="","",IF(Lista!S2="","", Lista!S2))),"")</f>
        <v/>
      </c>
      <c r="W9" s="156" t="str">
        <f>IFERROR(VALUE(IF(Lista!$A2="","",IF(Lista!T2="","", Lista!T2))),"")</f>
        <v/>
      </c>
      <c r="X9" s="156" t="str">
        <f>IFERROR(VALUE(IF(Lista!$A2="","",IF(Lista!U2="","", Lista!U2))),"")</f>
        <v/>
      </c>
      <c r="Y9" s="156" t="str">
        <f>IFERROR(VALUE(IF(Lista!$A2="","",IF(Lista!V2="","", Lista!V2))),"")</f>
        <v/>
      </c>
      <c r="Z9" s="158">
        <f>IF(LEN(Lista!$A2)=0,"",ROUND(IF(SUM(U9:Y9)&gt;0,AVERAGE(U9:Y9),MINIMO),N_decimales))</f>
        <v>1</v>
      </c>
      <c r="AA9" s="156" t="str">
        <f>IFERROR(VALUE(IF(Lista!$A2="","",IF(Lista!W2="","", Lista!W2))),"")</f>
        <v/>
      </c>
      <c r="AB9" s="156" t="str">
        <f>IFERROR(VALUE(IF(Lista!$A2="","",IF(Lista!X2="","", Lista!X2))),"")</f>
        <v/>
      </c>
      <c r="AC9" s="156" t="str">
        <f>IFERROR(VALUE(IF(Lista!$A2="","",IF(Lista!Y2="","", Lista!Y2))),"")</f>
        <v/>
      </c>
      <c r="AD9" s="156" t="str">
        <f>IFERROR(VALUE(IF(Lista!$A2="","",IF(Lista!Z2="","", Lista!Z2))),"")</f>
        <v/>
      </c>
      <c r="AE9" s="156" t="str">
        <f>IFERROR(VALUE(IF(Lista!$A2="","",IF(Lista!AA2="","", Lista!AA2))),"")</f>
        <v/>
      </c>
      <c r="AF9" s="159">
        <f>IF(LEN(Lista!$A2)=0,"",ROUND(IF(SUM(AA9:AE9)&gt;0,AVERAGE(AA9:AE9),MINIMO),N_decimales))</f>
        <v>1</v>
      </c>
      <c r="AG9" s="156">
        <f>IFERROR(VALUE(IF(Lista!$A2="","",IF(Lista!AG2="","", Lista!AG2))),"")</f>
        <v>4.0999999999999996</v>
      </c>
      <c r="AH9" s="156">
        <f>IFERROR(VALUE(IF(Lista!$A2="","",IF(Lista!AH2="","", Lista!AH2))),"")</f>
        <v>4.5</v>
      </c>
      <c r="AI9" s="156">
        <f>IFERROR(VALUE(IF(Lista!$A2="","",IF(Lista!AI2="","", Lista!AI2))),"")</f>
        <v>3.8999999999999999</v>
      </c>
      <c r="AJ9" s="156">
        <f>IFERROR(VALUE(IF(Lista!$A2="","",IF(Lista!AJ2="","", Lista!AJ2))),"")</f>
        <v>2</v>
      </c>
      <c r="AK9" s="156">
        <f>IFERROR(VALUE(IF(Lista!$A2="","",IF(Lista!AK2="","", Lista!AK2))),"")</f>
        <v>1.7</v>
      </c>
      <c r="AL9" s="159">
        <f>IF(LEN(Lista!$A2)=0,"",ROUND(IF(SUM(AG9:AK9)&gt;0,AVERAGE(AG9:AK9),MINIMO),N_decimales))</f>
        <v>3.2000000000000002</v>
      </c>
      <c r="AM9" s="160">
        <f>IF(LEN(Lista!$A2)=0,"",ROUND((H9*Parametros!$F$2/100+N9*Parametros!$F$3/100+T9*Parametros!$F$4/100+Z9*Parametros!$F$5/100+AF9*Parametros!$F$6/100+AL9*Parametros!$F$6/100),2))</f>
        <v>3.3799999999999999</v>
      </c>
      <c r="AN9" s="160" t="str">
        <f>IFERROR(VALUE(IF(Lista!$A2="","",IF(Lista!AQ2="","",Lista!AQ2))),"")</f>
        <v/>
      </c>
      <c r="AO9" s="160">
        <f>IF(IF(AN9="",AM9,AN9)=0,"",IF(AN9="",AM9,AN9))</f>
        <v>3.3799999999999999</v>
      </c>
      <c r="AP9" s="93" t="str">
        <f t="shared" ref="AP9:AP40" si="0">IF(LEN(AO9)=0,"",IF(AND(AO9&gt;=MINIMO,AO9&lt;MINBASICO),"BAJO",IF(AND(AO9&gt;=MINBASICO,AO9&lt;MINALTO),"BASICO",IF(AND(AO9&gt;=MINALTO,AO9&lt;MINSUPERIOR),"ALTO",IF(AND(AO9&gt;=MINSUPERIOR,AO9&lt;=MAXIMO),"SUPERIOR","")))))</f>
        <v>BASICO</v>
      </c>
      <c r="AQ9" s="93">
        <f>InasistDetal!AF9</f>
        <v>0</v>
      </c>
    </row>
    <row r="10" s="2" customFormat="1">
      <c r="A10" s="155" t="str">
        <f>IF(Lista!B3="","",Lista!B3)</f>
        <v>ARBOLEDA OSORIO MARIA CAMILA</v>
      </c>
      <c r="B10" s="155"/>
      <c r="C10" s="156">
        <f>IFERROR(VALUE(IF(Lista!$A3="","",IF(Lista!C3="","", Lista!C3))),"")</f>
        <v>5</v>
      </c>
      <c r="D10" s="156" t="str">
        <f>IFERROR(VALUE(IF(Lista!$A3="","",IF(Lista!D3="","", Lista!D3))),"")</f>
        <v/>
      </c>
      <c r="E10" s="156">
        <f>IFERROR(VALUE(IF(Lista!$A3="","",IF(Lista!E3="","", Lista!E3))),"")</f>
        <v>3.5</v>
      </c>
      <c r="F10" s="156">
        <f>IFERROR(VALUE(IF(Lista!$A3="","",IF(Lista!F3="","", Lista!F3))),"")</f>
        <v>2.7000000000000002</v>
      </c>
      <c r="G10" s="156">
        <f>IFERROR(VALUE(IF(Lista!$A3="","",IF(Lista!G3="","", Lista!G3))),"")</f>
        <v>1.3</v>
      </c>
      <c r="H10" s="157">
        <f>IF(LEN(Lista!$A3)=0,"",ROUND(IF(SUM(C10:G10)&gt;0,AVERAGE(C10:G10),MINIMO),N_decimales))</f>
        <v>3.1000000000000001</v>
      </c>
      <c r="I10" s="156">
        <f>IFERROR(VALUE(IF(Lista!$A3="","",IF(Lista!H3="","", Lista!H3))),"")</f>
        <v>4.4500000000000002</v>
      </c>
      <c r="J10" s="156">
        <f>IFERROR(VALUE(IF(Lista!$A3="","",IF(Lista!I3="","", Lista!I3))),"")</f>
        <v>3.8999999999999999</v>
      </c>
      <c r="K10" s="156">
        <f>IFERROR(VALUE(IF(Lista!$A3="","",IF(Lista!J3="","", Lista!J3))),"")</f>
        <v>1.8999999999999999</v>
      </c>
      <c r="L10" s="156" t="str">
        <f>IFERROR(VALUE(IF(Lista!$A3="","",IF(Lista!K3="","", Lista!K3))),"")</f>
        <v/>
      </c>
      <c r="M10" s="156" t="str">
        <f>IFERROR(VALUE(IF(Lista!$A3="","",IF(Lista!L3="","", Lista!L3))),"")</f>
        <v/>
      </c>
      <c r="N10" s="158">
        <f>IF(LEN(Lista!$A3)=0,"",ROUND(IF(SUM(I10:M10)&gt;0,AVERAGE(I10:M10),MINIMO),N_decimales))</f>
        <v>3.3999999999999999</v>
      </c>
      <c r="O10" s="156">
        <f>IFERROR(VALUE(IF(Lista!$A3="","",IF(Lista!M3="","", Lista!M3))),"")</f>
        <v>3.5</v>
      </c>
      <c r="P10" s="156">
        <f>IFERROR(VALUE(IF(Lista!$A3="","",IF(Lista!N3="","", Lista!N3))),"")</f>
        <v>4.4500000000000002</v>
      </c>
      <c r="Q10" s="156">
        <f>IFERROR(VALUE(IF(Lista!$A3="","",IF(Lista!O3="","", Lista!O3))),"")</f>
        <v>3.2999999999999998</v>
      </c>
      <c r="R10" s="156">
        <f>IFERROR(VALUE(IF(Lista!$A3="","",IF(Lista!P3="","", Lista!P3))),"")</f>
        <v>1.3</v>
      </c>
      <c r="S10" s="156">
        <f>IFERROR(VALUE(IF(Lista!$A3="","",IF(Lista!Q3="","", Lista!Q3))),"")</f>
        <v>4.4500000000000002</v>
      </c>
      <c r="T10" s="159">
        <f>IF(LEN(Lista!$A3)=0,"",ROUND(IF(SUM(O10:S10)&gt;0,AVERAGE(O10:S10),MINIMO),N_decimales))</f>
        <v>3.3999999999999999</v>
      </c>
      <c r="U10" s="156" t="str">
        <f>IFERROR(VALUE(IF(Lista!$A3="","",IF(Lista!R3="","", Lista!R3))),"")</f>
        <v/>
      </c>
      <c r="V10" s="156" t="str">
        <f>IFERROR(VALUE(IF(Lista!$A3="","",IF(Lista!S3="","", Lista!S3))),"")</f>
        <v/>
      </c>
      <c r="W10" s="156" t="str">
        <f>IFERROR(VALUE(IF(Lista!$A3="","",IF(Lista!T3="","", Lista!T3))),"")</f>
        <v/>
      </c>
      <c r="X10" s="156" t="str">
        <f>IFERROR(VALUE(IF(Lista!$A3="","",IF(Lista!U3="","", Lista!U3))),"")</f>
        <v/>
      </c>
      <c r="Y10" s="156" t="str">
        <f>IFERROR(VALUE(IF(Lista!$A3="","",IF(Lista!V3="","", Lista!V3))),"")</f>
        <v/>
      </c>
      <c r="Z10" s="158">
        <f>IF(LEN(Lista!$A3)=0,"",ROUND(IF(SUM(U10:Y10)&gt;0,AVERAGE(U10:Y10),MINIMO),N_decimales))</f>
        <v>1</v>
      </c>
      <c r="AA10" s="156" t="str">
        <f>IFERROR(VALUE(IF(Lista!$A3="","",IF(Lista!W3="","", Lista!W3))),"")</f>
        <v/>
      </c>
      <c r="AB10" s="156" t="str">
        <f>IFERROR(VALUE(IF(Lista!$A3="","",IF(Lista!X3="","", Lista!X3))),"")</f>
        <v/>
      </c>
      <c r="AC10" s="156" t="str">
        <f>IFERROR(VALUE(IF(Lista!$A3="","",IF(Lista!Y3="","", Lista!Y3))),"")</f>
        <v/>
      </c>
      <c r="AD10" s="156" t="str">
        <f>IFERROR(VALUE(IF(Lista!$A3="","",IF(Lista!Z3="","", Lista!Z3))),"")</f>
        <v/>
      </c>
      <c r="AE10" s="156" t="str">
        <f>IFERROR(VALUE(IF(Lista!$A3="","",IF(Lista!AA3="","", Lista!AA3))),"")</f>
        <v/>
      </c>
      <c r="AF10" s="159">
        <f>IF(LEN(Lista!$A3)=0,"",ROUND(IF(SUM(AA10:AE10)&gt;0,AVERAGE(AA10:AE10),MINIMO),N_decimales))</f>
        <v>1</v>
      </c>
      <c r="AG10" s="156">
        <f>IFERROR(VALUE(IF(Lista!$A3="","",IF(Lista!AG3="","", Lista!AG3))),"")</f>
        <v>4.0999999999999996</v>
      </c>
      <c r="AH10" s="156">
        <f>IFERROR(VALUE(IF(Lista!$A3="","",IF(Lista!AH3="","", Lista!AH3))),"")</f>
        <v>4.4500000000000002</v>
      </c>
      <c r="AI10" s="156">
        <f>IFERROR(VALUE(IF(Lista!$A3="","",IF(Lista!AI3="","", Lista!AI3))),"")</f>
        <v>2.5</v>
      </c>
      <c r="AJ10" s="156">
        <f>IFERROR(VALUE(IF(Lista!$A3="","",IF(Lista!AJ3="","", Lista!AJ3))),"")</f>
        <v>2</v>
      </c>
      <c r="AK10" s="156">
        <f>IFERROR(VALUE(IF(Lista!$A3="","",IF(Lista!AK3="","", Lista!AK3))),"")</f>
        <v>1.7</v>
      </c>
      <c r="AL10" s="159">
        <f>IF(LEN(Lista!$A3)=0,"",ROUND(IF(SUM(AG10:AK10)&gt;0,AVERAGE(AG10:AK10),MINIMO),N_decimales))</f>
        <v>3</v>
      </c>
      <c r="AM10" s="160">
        <f>IF(LEN(Lista!$A3)=0,"",ROUND((H10*Parametros!$F$2/100+N10*Parametros!$F$3/100+T10*Parametros!$F$4/100+Z10*Parametros!$F$5/100+AF10*Parametros!$F$6/100),2))</f>
        <v>3.2200000000000002</v>
      </c>
      <c r="AN10" s="160" t="str">
        <f>IFERROR(VALUE(IF(Lista!$A3="","",IF(Lista!AQ3="","",Lista!AQ3))),"")</f>
        <v/>
      </c>
      <c r="AO10" s="160">
        <f t="shared" ref="AO10:AO73" si="1">IF(IF(AN10="",AM10,AN10)=0,"",IF(AN10="",AM10,AN10))</f>
        <v>3.2200000000000002</v>
      </c>
      <c r="AP10" s="93" t="str">
        <f t="shared" si="0"/>
        <v>BASICO</v>
      </c>
      <c r="AQ10" s="93">
        <f>InasistDetal!AF10</f>
        <v>0</v>
      </c>
    </row>
    <row r="11" s="2" customFormat="1">
      <c r="A11" s="155" t="str">
        <f>IF(Lista!B4="","",Lista!B4)</f>
        <v>ARREDONDO MESA SAMUEL</v>
      </c>
      <c r="B11" s="155"/>
      <c r="C11" s="156">
        <f>IFERROR(VALUE(IF(Lista!$A4="","",IF(Lista!C4="","", Lista!C4))),"")</f>
        <v>3.2999999999999998</v>
      </c>
      <c r="D11" s="156" t="str">
        <f>IFERROR(VALUE(IF(Lista!$A4="","",IF(Lista!D4="","", Lista!D4))),"")</f>
        <v/>
      </c>
      <c r="E11" s="156">
        <f>IFERROR(VALUE(IF(Lista!$A4="","",IF(Lista!E4="","", Lista!E4))),"")</f>
        <v>1</v>
      </c>
      <c r="F11" s="156">
        <f>IFERROR(VALUE(IF(Lista!$A4="","",IF(Lista!F4="","", Lista!F4))),"")</f>
        <v>2.7999999999999998</v>
      </c>
      <c r="G11" s="156">
        <f>IFERROR(VALUE(IF(Lista!$A4="","",IF(Lista!G4="","", Lista!G4))),"")</f>
        <v>1.3</v>
      </c>
      <c r="H11" s="157">
        <f>IF(LEN(Lista!$A4)=0,"",ROUND(IF(SUM(C11:G11)&gt;0,AVERAGE(C11:G11),MINIMO),N_decimales))</f>
        <v>2.1000000000000001</v>
      </c>
      <c r="I11" s="156">
        <f>IFERROR(VALUE(IF(Lista!$A4="","",IF(Lista!H4="","", Lista!H4))),"")</f>
        <v>3.1000000000000001</v>
      </c>
      <c r="J11" s="156">
        <f>IFERROR(VALUE(IF(Lista!$A4="","",IF(Lista!I4="","", Lista!I4))),"")</f>
        <v>4.5</v>
      </c>
      <c r="K11" s="156">
        <f>IFERROR(VALUE(IF(Lista!$A4="","",IF(Lista!J4="","", Lista!J4))),"")</f>
        <v>1.8999999999999999</v>
      </c>
      <c r="L11" s="156" t="str">
        <f>IFERROR(VALUE(IF(Lista!$A4="","",IF(Lista!K4="","", Lista!K4))),"")</f>
        <v/>
      </c>
      <c r="M11" s="156" t="str">
        <f>IFERROR(VALUE(IF(Lista!$A4="","",IF(Lista!L4="","", Lista!L4))),"")</f>
        <v/>
      </c>
      <c r="N11" s="158">
        <f>IF(LEN(Lista!$A4)=0,"",ROUND(IF(SUM(I11:M11)&gt;0,AVERAGE(I11:M11),MINIMO),N_decimales))</f>
        <v>3.2000000000000002</v>
      </c>
      <c r="O11" s="156">
        <f>IFERROR(VALUE(IF(Lista!$A4="","",IF(Lista!M4="","", Lista!M4))),"")</f>
        <v>3.5</v>
      </c>
      <c r="P11" s="156">
        <f>IFERROR(VALUE(IF(Lista!$A4="","",IF(Lista!N4="","", Lista!N4))),"")</f>
        <v>3.1000000000000001</v>
      </c>
      <c r="Q11" s="156">
        <f>IFERROR(VALUE(IF(Lista!$A4="","",IF(Lista!O4="","", Lista!O4))),"")</f>
        <v>4.5</v>
      </c>
      <c r="R11" s="156">
        <f>IFERROR(VALUE(IF(Lista!$A4="","",IF(Lista!P4="","", Lista!P4))),"")</f>
        <v>4.5</v>
      </c>
      <c r="S11" s="156">
        <f>IFERROR(VALUE(IF(Lista!$A4="","",IF(Lista!Q4="","", Lista!Q4))),"")</f>
        <v>3.2999999999999998</v>
      </c>
      <c r="T11" s="159">
        <f>IF(LEN(Lista!$A4)=0,"",ROUND(IF(SUM(O11:S11)&gt;0,AVERAGE(O11:S11),MINIMO),N_decimales))</f>
        <v>3.7999999999999998</v>
      </c>
      <c r="U11" s="156" t="str">
        <f>IFERROR(VALUE(IF(Lista!$A4="","",IF(Lista!R4="","", Lista!R4))),"")</f>
        <v/>
      </c>
      <c r="V11" s="156" t="str">
        <f>IFERROR(VALUE(IF(Lista!$A4="","",IF(Lista!S4="","", Lista!S4))),"")</f>
        <v/>
      </c>
      <c r="W11" s="156" t="str">
        <f>IFERROR(VALUE(IF(Lista!$A4="","",IF(Lista!T4="","", Lista!T4))),"")</f>
        <v/>
      </c>
      <c r="X11" s="156" t="str">
        <f>IFERROR(VALUE(IF(Lista!$A4="","",IF(Lista!U4="","", Lista!U4))),"")</f>
        <v/>
      </c>
      <c r="Y11" s="156" t="str">
        <f>IFERROR(VALUE(IF(Lista!$A4="","",IF(Lista!V4="","", Lista!V4))),"")</f>
        <v/>
      </c>
      <c r="Z11" s="158">
        <f>IF(LEN(Lista!$A4)=0,"",ROUND(IF(SUM(U11:Y11)&gt;0,AVERAGE(U11:Y11),MINIMO),N_decimales))</f>
        <v>1</v>
      </c>
      <c r="AA11" s="156" t="str">
        <f>IFERROR(VALUE(IF(Lista!$A4="","",IF(Lista!W4="","", Lista!W4))),"")</f>
        <v/>
      </c>
      <c r="AB11" s="156" t="str">
        <f>IFERROR(VALUE(IF(Lista!$A4="","",IF(Lista!X4="","", Lista!X4))),"")</f>
        <v/>
      </c>
      <c r="AC11" s="156" t="str">
        <f>IFERROR(VALUE(IF(Lista!$A4="","",IF(Lista!Y4="","", Lista!Y4))),"")</f>
        <v/>
      </c>
      <c r="AD11" s="156" t="str">
        <f>IFERROR(VALUE(IF(Lista!$A4="","",IF(Lista!Z4="","", Lista!Z4))),"")</f>
        <v/>
      </c>
      <c r="AE11" s="156" t="str">
        <f>IFERROR(VALUE(IF(Lista!$A4="","",IF(Lista!AA4="","", Lista!AA4))),"")</f>
        <v/>
      </c>
      <c r="AF11" s="159">
        <f>IF(LEN(Lista!$A4)=0,"",ROUND(IF(SUM(AA11:AE11)&gt;0,AVERAGE(AA11:AE11),MINIMO),N_decimales))</f>
        <v>1</v>
      </c>
      <c r="AG11" s="156">
        <f>IFERROR(VALUE(IF(Lista!$A4="","",IF(Lista!AG4="","", Lista!AG4))),"")</f>
        <v>4.0999999999999996</v>
      </c>
      <c r="AH11" s="156">
        <f>IFERROR(VALUE(IF(Lista!$A4="","",IF(Lista!AH4="","", Lista!AH4))),"")</f>
        <v>3.1000000000000001</v>
      </c>
      <c r="AI11" s="156">
        <f>IFERROR(VALUE(IF(Lista!$A4="","",IF(Lista!AI4="","", Lista!AI4))),"")</f>
        <v>3.8999999999999999</v>
      </c>
      <c r="AJ11" s="156">
        <f>IFERROR(VALUE(IF(Lista!$A4="","",IF(Lista!AJ4="","", Lista!AJ4))),"")</f>
        <v>2</v>
      </c>
      <c r="AK11" s="156">
        <f>IFERROR(VALUE(IF(Lista!$A4="","",IF(Lista!AK4="","", Lista!AK4))),"")</f>
        <v>4.5</v>
      </c>
      <c r="AL11" s="159">
        <f>IF(LEN(Lista!$A4)=0,"",ROUND(IF(SUM(AG11:AK11)&gt;0,AVERAGE(AG11:AK11),MINIMO),N_decimales))</f>
        <v>3.5</v>
      </c>
      <c r="AM11" s="160">
        <f>IF(LEN(Lista!$A4)=0,"",ROUND((H11*Parametros!$F$2/100+N11*Parametros!$F$3/100+T11*Parametros!$F$4/100+Z11*Parametros!$F$5/100+AF11*Parametros!$F$6/100),2))</f>
        <v>2.6600000000000001</v>
      </c>
      <c r="AN11" s="160" t="str">
        <f>IFERROR(VALUE(IF(Lista!$A4="","",IF(Lista!AQ4="","",Lista!AQ4))),"")</f>
        <v/>
      </c>
      <c r="AO11" s="160">
        <f t="shared" si="1"/>
        <v>2.6600000000000001</v>
      </c>
      <c r="AP11" s="93" t="str">
        <f t="shared" si="0"/>
        <v>BAJO</v>
      </c>
      <c r="AQ11" s="93">
        <f>InasistDetal!AF11</f>
        <v>0</v>
      </c>
    </row>
    <row r="12" s="2" customFormat="1">
      <c r="A12" s="155" t="str">
        <f>IF(Lista!B5="","",Lista!B5)</f>
        <v>BENITEZ ARCIA TAYLOR STEVEN</v>
      </c>
      <c r="B12" s="155"/>
      <c r="C12" s="156">
        <f>IFERROR(VALUE(IF(Lista!$A5="","",IF(Lista!C5="","", Lista!C5))),"")</f>
        <v>2.7999999999999998</v>
      </c>
      <c r="D12" s="156" t="str">
        <f>IFERROR(VALUE(IF(Lista!$A5="","",IF(Lista!D5="","", Lista!D5))),"")</f>
        <v/>
      </c>
      <c r="E12" s="156">
        <f>IFERROR(VALUE(IF(Lista!$A5="","",IF(Lista!E5="","", Lista!E5))),"")</f>
        <v>1</v>
      </c>
      <c r="F12" s="156">
        <f>IFERROR(VALUE(IF(Lista!$A5="","",IF(Lista!F5="","", Lista!F5))),"")</f>
        <v>2.7000000000000002</v>
      </c>
      <c r="G12" s="156">
        <f>IFERROR(VALUE(IF(Lista!$A5="","",IF(Lista!G5="","", Lista!G5))),"")</f>
        <v>1.3</v>
      </c>
      <c r="H12" s="157">
        <f>IF(LEN(Lista!$A5)=0,"",ROUND(IF(SUM(C12:G12)&gt;0,AVERAGE(C12:G12),MINIMO),N_decimales))</f>
        <v>2</v>
      </c>
      <c r="I12" s="156">
        <f>IFERROR(VALUE(IF(Lista!$A5="","",IF(Lista!H5="","", Lista!H5))),"")</f>
        <v>4.4500000000000002</v>
      </c>
      <c r="J12" s="156">
        <f>IFERROR(VALUE(IF(Lista!$A5="","",IF(Lista!I5="","", Lista!I5))),"")</f>
        <v>3.2999999999999998</v>
      </c>
      <c r="K12" s="156">
        <f>IFERROR(VALUE(IF(Lista!$A5="","",IF(Lista!J5="","", Lista!J5))),"")</f>
        <v>1.8999999999999999</v>
      </c>
      <c r="L12" s="156" t="str">
        <f>IFERROR(VALUE(IF(Lista!$A5="","",IF(Lista!K5="","", Lista!K5))),"")</f>
        <v/>
      </c>
      <c r="M12" s="156" t="str">
        <f>IFERROR(VALUE(IF(Lista!$A5="","",IF(Lista!L5="","", Lista!L5))),"")</f>
        <v/>
      </c>
      <c r="N12" s="158">
        <f>IF(LEN(Lista!$A5)=0,"",ROUND(IF(SUM(I12:M12)&gt;0,AVERAGE(I12:M12),MINIMO),N_decimales))</f>
        <v>3.2000000000000002</v>
      </c>
      <c r="O12" s="156">
        <f>IFERROR(VALUE(IF(Lista!$A5="","",IF(Lista!M5="","", Lista!M5))),"")</f>
        <v>3.5</v>
      </c>
      <c r="P12" s="156">
        <f>IFERROR(VALUE(IF(Lista!$A5="","",IF(Lista!N5="","", Lista!N5))),"")</f>
        <v>4.4500000000000002</v>
      </c>
      <c r="Q12" s="156">
        <f>IFERROR(VALUE(IF(Lista!$A5="","",IF(Lista!O5="","", Lista!O5))),"")</f>
        <v>4.5</v>
      </c>
      <c r="R12" s="156">
        <f>IFERROR(VALUE(IF(Lista!$A5="","",IF(Lista!P5="","", Lista!P5))),"")</f>
        <v>4.5</v>
      </c>
      <c r="S12" s="156">
        <f>IFERROR(VALUE(IF(Lista!$A5="","",IF(Lista!Q5="","", Lista!Q5))),"")</f>
        <v>3.7999999999999998</v>
      </c>
      <c r="T12" s="159">
        <f>IF(LEN(Lista!$A5)=0,"",ROUND(IF(SUM(O12:S12)&gt;0,AVERAGE(O12:S12),MINIMO),N_decimales))</f>
        <v>4.2000000000000002</v>
      </c>
      <c r="U12" s="156" t="str">
        <f>IFERROR(VALUE(IF(Lista!$A5="","",IF(Lista!R5="","", Lista!R5))),"")</f>
        <v/>
      </c>
      <c r="V12" s="156" t="str">
        <f>IFERROR(VALUE(IF(Lista!$A5="","",IF(Lista!S5="","", Lista!S5))),"")</f>
        <v/>
      </c>
      <c r="W12" s="156" t="str">
        <f>IFERROR(VALUE(IF(Lista!$A5="","",IF(Lista!T5="","", Lista!T5))),"")</f>
        <v/>
      </c>
      <c r="X12" s="156" t="str">
        <f>IFERROR(VALUE(IF(Lista!$A5="","",IF(Lista!U5="","", Lista!U5))),"")</f>
        <v/>
      </c>
      <c r="Y12" s="156" t="str">
        <f>IFERROR(VALUE(IF(Lista!$A5="","",IF(Lista!V5="","", Lista!V5))),"")</f>
        <v/>
      </c>
      <c r="Z12" s="158">
        <f>IF(LEN(Lista!$A5)=0,"",ROUND(IF(SUM(U12:Y12)&gt;0,AVERAGE(U12:Y12),MINIMO),N_decimales))</f>
        <v>1</v>
      </c>
      <c r="AA12" s="156" t="str">
        <f>IFERROR(VALUE(IF(Lista!$A5="","",IF(Lista!W5="","", Lista!W5))),"")</f>
        <v/>
      </c>
      <c r="AB12" s="156" t="str">
        <f>IFERROR(VALUE(IF(Lista!$A5="","",IF(Lista!X5="","", Lista!X5))),"")</f>
        <v/>
      </c>
      <c r="AC12" s="156" t="str">
        <f>IFERROR(VALUE(IF(Lista!$A5="","",IF(Lista!Y5="","", Lista!Y5))),"")</f>
        <v/>
      </c>
      <c r="AD12" s="156" t="str">
        <f>IFERROR(VALUE(IF(Lista!$A5="","",IF(Lista!Z5="","", Lista!Z5))),"")</f>
        <v/>
      </c>
      <c r="AE12" s="156" t="str">
        <f>IFERROR(VALUE(IF(Lista!$A5="","",IF(Lista!AA5="","", Lista!AA5))),"")</f>
        <v/>
      </c>
      <c r="AF12" s="159">
        <f>IF(LEN(Lista!$A5)=0,"",ROUND(IF(SUM(AA12:AE12)&gt;0,AVERAGE(AA12:AE12),MINIMO),N_decimales))</f>
        <v>1</v>
      </c>
      <c r="AG12" s="156">
        <f>IFERROR(VALUE(IF(Lista!$A5="","",IF(Lista!AG5="","", Lista!AG5))),"")</f>
        <v>4.0999999999999996</v>
      </c>
      <c r="AH12" s="156">
        <f>IFERROR(VALUE(IF(Lista!$A5="","",IF(Lista!AH5="","", Lista!AH5))),"")</f>
        <v>4.4500000000000002</v>
      </c>
      <c r="AI12" s="156">
        <f>IFERROR(VALUE(IF(Lista!$A5="","",IF(Lista!AI5="","", Lista!AI5))),"")</f>
        <v>3.8999999999999999</v>
      </c>
      <c r="AJ12" s="156">
        <f>IFERROR(VALUE(IF(Lista!$A5="","",IF(Lista!AJ5="","", Lista!AJ5))),"")</f>
        <v>2</v>
      </c>
      <c r="AK12" s="156">
        <f>IFERROR(VALUE(IF(Lista!$A5="","",IF(Lista!AK5="","", Lista!AK5))),"")</f>
        <v>1.3</v>
      </c>
      <c r="AL12" s="159">
        <f>IF(LEN(Lista!$A5)=0,"",ROUND(IF(SUM(AG12:AK12)&gt;0,AVERAGE(AG12:AK12),MINIMO),N_decimales))</f>
        <v>3.2000000000000002</v>
      </c>
      <c r="AM12" s="160">
        <f>IF(LEN(Lista!$A5)=0,"",ROUND((H12*Parametros!$F$2/100+N12*Parametros!$F$3/100+T12*Parametros!$F$4/100+Z12*Parametros!$F$5/100+AF12*Parametros!$F$6/100),2))</f>
        <v>2.6800000000000002</v>
      </c>
      <c r="AN12" s="160" t="str">
        <f>IFERROR(VALUE(IF(Lista!$A5="","",IF(Lista!AQ5="","",Lista!AQ5))),"")</f>
        <v/>
      </c>
      <c r="AO12" s="160">
        <f t="shared" si="1"/>
        <v>2.6800000000000002</v>
      </c>
      <c r="AP12" s="93" t="str">
        <f t="shared" si="0"/>
        <v>BAJO</v>
      </c>
      <c r="AQ12" s="93">
        <f>InasistDetal!AF12</f>
        <v>0</v>
      </c>
    </row>
    <row r="13" s="2" customFormat="1">
      <c r="A13" s="155" t="str">
        <f>IF(Lista!B6="","",Lista!B6)</f>
        <v>BERNA LOPEZ JUAN ANDRES</v>
      </c>
      <c r="B13" s="155"/>
      <c r="C13" s="156">
        <f>IFERROR(VALUE(IF(Lista!$A6="","",IF(Lista!C6="","", Lista!C6))),"")</f>
        <v>4.5</v>
      </c>
      <c r="D13" s="156" t="str">
        <f>IFERROR(VALUE(IF(Lista!$A6="","",IF(Lista!D6="","", Lista!D6))),"")</f>
        <v/>
      </c>
      <c r="E13" s="156">
        <f>IFERROR(VALUE(IF(Lista!$A6="","",IF(Lista!E6="","", Lista!E6))),"")</f>
        <v>5</v>
      </c>
      <c r="F13" s="156">
        <f>IFERROR(VALUE(IF(Lista!$A6="","",IF(Lista!F6="","", Lista!F6))),"")</f>
        <v>2.7000000000000002</v>
      </c>
      <c r="G13" s="156">
        <f>IFERROR(VALUE(IF(Lista!$A6="","",IF(Lista!G6="","", Lista!G6))),"")</f>
        <v>1.3</v>
      </c>
      <c r="H13" s="157">
        <f>IF(LEN(Lista!$A6)=0,"",ROUND(IF(SUM(C13:G13)&gt;0,AVERAGE(C13:G13),MINIMO),N_decimales))</f>
        <v>3.3999999999999999</v>
      </c>
      <c r="I13" s="156">
        <f>IFERROR(VALUE(IF(Lista!$A6="","",IF(Lista!H6="","", Lista!H6))),"")</f>
        <v>2.5</v>
      </c>
      <c r="J13" s="156">
        <f>IFERROR(VALUE(IF(Lista!$A6="","",IF(Lista!I6="","", Lista!I6))),"")</f>
        <v>4.5</v>
      </c>
      <c r="K13" s="156">
        <f>IFERROR(VALUE(IF(Lista!$A6="","",IF(Lista!J6="","", Lista!J6))),"")</f>
        <v>1.8999999999999999</v>
      </c>
      <c r="L13" s="156" t="str">
        <f>IFERROR(VALUE(IF(Lista!$A6="","",IF(Lista!K6="","", Lista!K6))),"")</f>
        <v/>
      </c>
      <c r="M13" s="156" t="str">
        <f>IFERROR(VALUE(IF(Lista!$A6="","",IF(Lista!L6="","", Lista!L6))),"")</f>
        <v/>
      </c>
      <c r="N13" s="158">
        <f>IF(LEN(Lista!$A6)=0,"",ROUND(IF(SUM(I13:M13)&gt;0,AVERAGE(I13:M13),MINIMO),N_decimales))</f>
        <v>3</v>
      </c>
      <c r="O13" s="156">
        <f>IFERROR(VALUE(IF(Lista!$A6="","",IF(Lista!M6="","", Lista!M6))),"")</f>
        <v>3.5</v>
      </c>
      <c r="P13" s="156">
        <f>IFERROR(VALUE(IF(Lista!$A6="","",IF(Lista!N6="","", Lista!N6))),"")</f>
        <v>2.5</v>
      </c>
      <c r="Q13" s="156">
        <f>IFERROR(VALUE(IF(Lista!$A6="","",IF(Lista!O6="","", Lista!O6))),"")</f>
        <v>4.5</v>
      </c>
      <c r="R13" s="156">
        <f>IFERROR(VALUE(IF(Lista!$A6="","",IF(Lista!P6="","", Lista!P6))),"")</f>
        <v>2.7000000000000002</v>
      </c>
      <c r="S13" s="156">
        <f>IFERROR(VALUE(IF(Lista!$A6="","",IF(Lista!Q6="","", Lista!Q6))),"")</f>
        <v>4.5</v>
      </c>
      <c r="T13" s="159">
        <f>IF(LEN(Lista!$A6)=0,"",ROUND(IF(SUM(O13:S13)&gt;0,AVERAGE(O13:S13),MINIMO),N_decimales))</f>
        <v>3.5</v>
      </c>
      <c r="U13" s="156" t="str">
        <f>IFERROR(VALUE(IF(Lista!$A6="","",IF(Lista!R6="","", Lista!R6))),"")</f>
        <v/>
      </c>
      <c r="V13" s="156" t="str">
        <f>IFERROR(VALUE(IF(Lista!$A6="","",IF(Lista!S6="","", Lista!S6))),"")</f>
        <v/>
      </c>
      <c r="W13" s="156" t="str">
        <f>IFERROR(VALUE(IF(Lista!$A6="","",IF(Lista!T6="","", Lista!T6))),"")</f>
        <v/>
      </c>
      <c r="X13" s="156" t="str">
        <f>IFERROR(VALUE(IF(Lista!$A6="","",IF(Lista!U6="","", Lista!U6))),"")</f>
        <v/>
      </c>
      <c r="Y13" s="156" t="str">
        <f>IFERROR(VALUE(IF(Lista!$A6="","",IF(Lista!V6="","", Lista!V6))),"")</f>
        <v/>
      </c>
      <c r="Z13" s="158">
        <f>IF(LEN(Lista!$A6)=0,"",ROUND(IF(SUM(U13:Y13)&gt;0,AVERAGE(U13:Y13),MINIMO),N_decimales))</f>
        <v>1</v>
      </c>
      <c r="AA13" s="156" t="str">
        <f>IFERROR(VALUE(IF(Lista!$A6="","",IF(Lista!W6="","", Lista!W6))),"")</f>
        <v/>
      </c>
      <c r="AB13" s="156" t="str">
        <f>IFERROR(VALUE(IF(Lista!$A6="","",IF(Lista!X6="","", Lista!X6))),"")</f>
        <v/>
      </c>
      <c r="AC13" s="156" t="str">
        <f>IFERROR(VALUE(IF(Lista!$A6="","",IF(Lista!Y6="","", Lista!Y6))),"")</f>
        <v/>
      </c>
      <c r="AD13" s="156" t="str">
        <f>IFERROR(VALUE(IF(Lista!$A6="","",IF(Lista!Z6="","", Lista!Z6))),"")</f>
        <v/>
      </c>
      <c r="AE13" s="156" t="str">
        <f>IFERROR(VALUE(IF(Lista!$A6="","",IF(Lista!AA6="","", Lista!AA6))),"")</f>
        <v/>
      </c>
      <c r="AF13" s="159">
        <f>IF(LEN(Lista!$A6)=0,"",ROUND(IF(SUM(AA13:AE13)&gt;0,AVERAGE(AA13:AE13),MINIMO),N_decimales))</f>
        <v>1</v>
      </c>
      <c r="AG13" s="156">
        <f>IFERROR(VALUE(IF(Lista!$A6="","",IF(Lista!AG6="","", Lista!AG6))),"")</f>
        <v>4.0999999999999996</v>
      </c>
      <c r="AH13" s="156">
        <f>IFERROR(VALUE(IF(Lista!$A6="","",IF(Lista!AH6="","", Lista!AH6))),"")</f>
        <v>2.5</v>
      </c>
      <c r="AI13" s="156">
        <f>IFERROR(VALUE(IF(Lista!$A6="","",IF(Lista!AI6="","", Lista!AI6))),"")</f>
        <v>3.2999999999999998</v>
      </c>
      <c r="AJ13" s="156">
        <f>IFERROR(VALUE(IF(Lista!$A6="","",IF(Lista!AJ6="","", Lista!AJ6))),"")</f>
        <v>2</v>
      </c>
      <c r="AK13" s="156">
        <f>IFERROR(VALUE(IF(Lista!$A6="","",IF(Lista!AK6="","", Lista!AK6))),"")</f>
        <v>1.7</v>
      </c>
      <c r="AL13" s="159">
        <f>IF(LEN(Lista!$A6)=0,"",ROUND(IF(SUM(AG13:AK13)&gt;0,AVERAGE(AG13:AK13),MINIMO),N_decimales))</f>
        <v>2.7000000000000002</v>
      </c>
      <c r="AM13" s="160">
        <f>IF(LEN(Lista!$A6)=0,"",ROUND((H13*Parametros!$F$2/100+N13*Parametros!$F$3/100+T13*Parametros!$F$4/100+Z13*Parametros!$F$5/100+AF13*Parametros!$F$6/100),2))</f>
        <v>3.3399999999999999</v>
      </c>
      <c r="AN13" s="160" t="str">
        <f>IFERROR(VALUE(IF(Lista!$A6="","",IF(Lista!AQ6="","",Lista!AQ6))),"")</f>
        <v/>
      </c>
      <c r="AO13" s="160">
        <f t="shared" si="1"/>
        <v>3.3399999999999999</v>
      </c>
      <c r="AP13" s="93" t="str">
        <f t="shared" si="0"/>
        <v>BASICO</v>
      </c>
      <c r="AQ13" s="93">
        <f>InasistDetal!AF13</f>
        <v>0</v>
      </c>
    </row>
    <row r="14" s="2" customFormat="1">
      <c r="A14" s="155" t="str">
        <f>IF(Lista!B7="","",Lista!B7)</f>
        <v>BETANCUR ARIAZ ANDRES EDUARDO</v>
      </c>
      <c r="B14" s="155"/>
      <c r="C14" s="156">
        <f>IFERROR(VALUE(IF(Lista!$A7="","",IF(Lista!C7="","", Lista!C7))),"")</f>
        <v>4.5</v>
      </c>
      <c r="D14" s="156" t="str">
        <f>IFERROR(VALUE(IF(Lista!$A7="","",IF(Lista!D7="","", Lista!D7))),"")</f>
        <v/>
      </c>
      <c r="E14" s="156">
        <f>IFERROR(VALUE(IF(Lista!$A7="","",IF(Lista!E7="","", Lista!E7))),"")</f>
        <v>5</v>
      </c>
      <c r="F14" s="156">
        <f>IFERROR(VALUE(IF(Lista!$A7="","",IF(Lista!F7="","", Lista!F7))),"")</f>
        <v>2.7000000000000002</v>
      </c>
      <c r="G14" s="156">
        <f>IFERROR(VALUE(IF(Lista!$A7="","",IF(Lista!G7="","", Lista!G7))),"")</f>
        <v>1.3</v>
      </c>
      <c r="H14" s="157">
        <f>IF(LEN(Lista!$A7)=0,"",ROUND(IF(SUM(C14:G14)&gt;0,AVERAGE(C14:G14),MINIMO),N_decimales))</f>
        <v>3.3999999999999999</v>
      </c>
      <c r="I14" s="156">
        <f>IFERROR(VALUE(IF(Lista!$A7="","",IF(Lista!H7="","", Lista!H7))),"")</f>
        <v>3.1000000000000001</v>
      </c>
      <c r="J14" s="156">
        <f>IFERROR(VALUE(IF(Lista!$A7="","",IF(Lista!I7="","", Lista!I7))),"")</f>
        <v>4.5</v>
      </c>
      <c r="K14" s="156">
        <f>IFERROR(VALUE(IF(Lista!$A7="","",IF(Lista!J7="","", Lista!J7))),"")</f>
        <v>1.8999999999999999</v>
      </c>
      <c r="L14" s="156" t="str">
        <f>IFERROR(VALUE(IF(Lista!$A7="","",IF(Lista!K7="","", Lista!K7))),"")</f>
        <v/>
      </c>
      <c r="M14" s="156" t="str">
        <f>IFERROR(VALUE(IF(Lista!$A7="","",IF(Lista!L7="","", Lista!L7))),"")</f>
        <v/>
      </c>
      <c r="N14" s="158">
        <f>IF(LEN(Lista!$A7)=0,"",ROUND(IF(SUM(I14:M14)&gt;0,AVERAGE(I14:M14),MINIMO),N_decimales))</f>
        <v>3.2000000000000002</v>
      </c>
      <c r="O14" s="156">
        <f>IFERROR(VALUE(IF(Lista!$A7="","",IF(Lista!M7="","", Lista!M7))),"")</f>
        <v>3.5</v>
      </c>
      <c r="P14" s="156">
        <f>IFERROR(VALUE(IF(Lista!$A7="","",IF(Lista!N7="","", Lista!N7))),"")</f>
        <v>3.1000000000000001</v>
      </c>
      <c r="Q14" s="156">
        <f>IFERROR(VALUE(IF(Lista!$A7="","",IF(Lista!O7="","", Lista!O7))),"")</f>
        <v>4.5</v>
      </c>
      <c r="R14" s="156">
        <f>IFERROR(VALUE(IF(Lista!$A7="","",IF(Lista!P7="","", Lista!P7))),"")</f>
        <v>2.7000000000000002</v>
      </c>
      <c r="S14" s="156">
        <f>IFERROR(VALUE(IF(Lista!$A7="","",IF(Lista!Q7="","", Lista!Q7))),"")</f>
        <v>3.2999999999999998</v>
      </c>
      <c r="T14" s="159">
        <f>IF(LEN(Lista!$A7)=0,"",ROUND(IF(SUM(O14:S14)&gt;0,AVERAGE(O14:S14),MINIMO),N_decimales))</f>
        <v>3.3999999999999999</v>
      </c>
      <c r="U14" s="156" t="str">
        <f>IFERROR(VALUE(IF(Lista!$A7="","",IF(Lista!R7="","", Lista!R7))),"")</f>
        <v/>
      </c>
      <c r="V14" s="156" t="str">
        <f>IFERROR(VALUE(IF(Lista!$A7="","",IF(Lista!S7="","", Lista!S7))),"")</f>
        <v/>
      </c>
      <c r="W14" s="156" t="str">
        <f>IFERROR(VALUE(IF(Lista!$A7="","",IF(Lista!T7="","", Lista!T7))),"")</f>
        <v/>
      </c>
      <c r="X14" s="156" t="str">
        <f>IFERROR(VALUE(IF(Lista!$A7="","",IF(Lista!U7="","", Lista!U7))),"")</f>
        <v/>
      </c>
      <c r="Y14" s="156" t="str">
        <f>IFERROR(VALUE(IF(Lista!$A7="","",IF(Lista!V7="","", Lista!V7))),"")</f>
        <v/>
      </c>
      <c r="Z14" s="158">
        <f>IF(LEN(Lista!$A7)=0,"",ROUND(IF(SUM(U14:Y14)&gt;0,AVERAGE(U14:Y14),MINIMO),N_decimales))</f>
        <v>1</v>
      </c>
      <c r="AA14" s="156" t="str">
        <f>IFERROR(VALUE(IF(Lista!$A7="","",IF(Lista!W7="","", Lista!W7))),"")</f>
        <v/>
      </c>
      <c r="AB14" s="156" t="str">
        <f>IFERROR(VALUE(IF(Lista!$A7="","",IF(Lista!X7="","", Lista!X7))),"")</f>
        <v/>
      </c>
      <c r="AC14" s="156" t="str">
        <f>IFERROR(VALUE(IF(Lista!$A7="","",IF(Lista!Y7="","", Lista!Y7))),"")</f>
        <v/>
      </c>
      <c r="AD14" s="156" t="str">
        <f>IFERROR(VALUE(IF(Lista!$A7="","",IF(Lista!Z7="","", Lista!Z7))),"")</f>
        <v/>
      </c>
      <c r="AE14" s="156" t="str">
        <f>IFERROR(VALUE(IF(Lista!$A7="","",IF(Lista!AA7="","", Lista!AA7))),"")</f>
        <v/>
      </c>
      <c r="AF14" s="159">
        <f>IF(LEN(Lista!$A7)=0,"",ROUND(IF(SUM(AA14:AE14)&gt;0,AVERAGE(AA14:AE14),MINIMO),N_decimales))</f>
        <v>1</v>
      </c>
      <c r="AG14" s="156">
        <f>IFERROR(VALUE(IF(Lista!$A7="","",IF(Lista!AG7="","", Lista!AG7))),"")</f>
        <v>4.0999999999999996</v>
      </c>
      <c r="AH14" s="156">
        <f>IFERROR(VALUE(IF(Lista!$A7="","",IF(Lista!AH7="","", Lista!AH7))),"")</f>
        <v>3.1000000000000001</v>
      </c>
      <c r="AI14" s="156">
        <f>IFERROR(VALUE(IF(Lista!$A7="","",IF(Lista!AI7="","", Lista!AI7))),"")</f>
        <v>3.2999999999999998</v>
      </c>
      <c r="AJ14" s="156">
        <f>IFERROR(VALUE(IF(Lista!$A7="","",IF(Lista!AJ7="","", Lista!AJ7))),"")</f>
        <v>2</v>
      </c>
      <c r="AK14" s="156">
        <f>IFERROR(VALUE(IF(Lista!$A7="","",IF(Lista!AK7="","", Lista!AK7))),"")</f>
        <v>2.5</v>
      </c>
      <c r="AL14" s="159">
        <f>IF(LEN(Lista!$A7)=0,"",ROUND(IF(SUM(AG14:AK14)&gt;0,AVERAGE(AG14:AK14),MINIMO),N_decimales))</f>
        <v>3</v>
      </c>
      <c r="AM14" s="160">
        <f>IF(LEN(Lista!$A7)=0,"",ROUND((H14*Parametros!$F$2/100+N14*Parametros!$F$3/100+T14*Parametros!$F$4/100+Z14*Parametros!$F$5/100+AF14*Parametros!$F$6/100),2))</f>
        <v>3.3599999999999999</v>
      </c>
      <c r="AN14" s="160" t="str">
        <f>IFERROR(VALUE(IF(Lista!$A7="","",IF(Lista!AQ7="","",Lista!AQ7))),"")</f>
        <v/>
      </c>
      <c r="AO14" s="160">
        <f t="shared" si="1"/>
        <v>3.3599999999999999</v>
      </c>
      <c r="AP14" s="93" t="str">
        <f t="shared" si="0"/>
        <v>BASICO</v>
      </c>
      <c r="AQ14" s="93">
        <f>InasistDetal!AF14</f>
        <v>0</v>
      </c>
    </row>
    <row r="15" s="2" customFormat="1">
      <c r="A15" s="155" t="str">
        <f>IF(Lista!B8="","",Lista!B8)</f>
        <v xml:space="preserve">CARVAJAL ESPINOSA NICOL SOFIA </v>
      </c>
      <c r="B15" s="155"/>
      <c r="C15" s="156">
        <f>IFERROR(VALUE(IF(Lista!$A8="","",IF(Lista!C8="","", Lista!C8))),"")</f>
        <v>3.5</v>
      </c>
      <c r="D15" s="156" t="str">
        <f>IFERROR(VALUE(IF(Lista!$A8="","",IF(Lista!D8="","", Lista!D8))),"")</f>
        <v/>
      </c>
      <c r="E15" s="156">
        <f>IFERROR(VALUE(IF(Lista!$A8="","",IF(Lista!E8="","", Lista!E8))),"")</f>
        <v>3.5</v>
      </c>
      <c r="F15" s="156">
        <f>IFERROR(VALUE(IF(Lista!$A8="","",IF(Lista!F8="","", Lista!F8))),"")</f>
        <v>2.7000000000000002</v>
      </c>
      <c r="G15" s="156">
        <f>IFERROR(VALUE(IF(Lista!$A8="","",IF(Lista!G8="","", Lista!G8))),"")</f>
        <v>1.3</v>
      </c>
      <c r="H15" s="157">
        <f>IF(LEN(Lista!$A8)=0,"",ROUND(IF(SUM(C15:G15)&gt;0,AVERAGE(C15:G15),MINIMO),N_decimales))</f>
        <v>2.7999999999999998</v>
      </c>
      <c r="I15" s="156">
        <f>IFERROR(VALUE(IF(Lista!$A8="","",IF(Lista!H8="","", Lista!H8))),"")</f>
        <v>3.7000000000000002</v>
      </c>
      <c r="J15" s="156">
        <f>IFERROR(VALUE(IF(Lista!$A8="","",IF(Lista!I8="","", Lista!I8))),"")</f>
        <v>3.8999999999999999</v>
      </c>
      <c r="K15" s="156">
        <f>IFERROR(VALUE(IF(Lista!$A8="","",IF(Lista!J8="","", Lista!J8))),"")</f>
        <v>1.8999999999999999</v>
      </c>
      <c r="L15" s="156" t="str">
        <f>IFERROR(VALUE(IF(Lista!$A8="","",IF(Lista!K8="","", Lista!K8))),"")</f>
        <v/>
      </c>
      <c r="M15" s="156" t="str">
        <f>IFERROR(VALUE(IF(Lista!$A8="","",IF(Lista!L8="","", Lista!L8))),"")</f>
        <v/>
      </c>
      <c r="N15" s="158">
        <f>IF(LEN(Lista!$A8)=0,"",ROUND(IF(SUM(I15:M15)&gt;0,AVERAGE(I15:M15),MINIMO),N_decimales))</f>
        <v>3.2000000000000002</v>
      </c>
      <c r="O15" s="156">
        <f>IFERROR(VALUE(IF(Lista!$A8="","",IF(Lista!M8="","", Lista!M8))),"")</f>
        <v>3.5</v>
      </c>
      <c r="P15" s="156">
        <f>IFERROR(VALUE(IF(Lista!$A8="","",IF(Lista!N8="","", Lista!N8))),"")</f>
        <v>3.7000000000000002</v>
      </c>
      <c r="Q15" s="156">
        <f>IFERROR(VALUE(IF(Lista!$A8="","",IF(Lista!O8="","", Lista!O8))),"")</f>
        <v>3.8999999999999999</v>
      </c>
      <c r="R15" s="156">
        <f>IFERROR(VALUE(IF(Lista!$A8="","",IF(Lista!P8="","", Lista!P8))),"")</f>
        <v>1.3</v>
      </c>
      <c r="S15" s="156">
        <f>IFERROR(VALUE(IF(Lista!$A8="","",IF(Lista!Q8="","", Lista!Q8))),"")</f>
        <v>4.5</v>
      </c>
      <c r="T15" s="159">
        <f>IF(LEN(Lista!$A8)=0,"",ROUND(IF(SUM(O15:S15)&gt;0,AVERAGE(O15:S15),MINIMO),N_decimales))</f>
        <v>3.3999999999999999</v>
      </c>
      <c r="U15" s="156" t="str">
        <f>IFERROR(VALUE(IF(Lista!$A8="","",IF(Lista!R8="","", Lista!R8))),"")</f>
        <v/>
      </c>
      <c r="V15" s="156" t="str">
        <f>IFERROR(VALUE(IF(Lista!$A8="","",IF(Lista!S8="","", Lista!S8))),"")</f>
        <v/>
      </c>
      <c r="W15" s="156" t="str">
        <f>IFERROR(VALUE(IF(Lista!$A8="","",IF(Lista!T8="","", Lista!T8))),"")</f>
        <v/>
      </c>
      <c r="X15" s="156" t="str">
        <f>IFERROR(VALUE(IF(Lista!$A8="","",IF(Lista!U8="","", Lista!U8))),"")</f>
        <v/>
      </c>
      <c r="Y15" s="156" t="str">
        <f>IFERROR(VALUE(IF(Lista!$A8="","",IF(Lista!V8="","", Lista!V8))),"")</f>
        <v/>
      </c>
      <c r="Z15" s="158">
        <f>IF(LEN(Lista!$A8)=0,"",ROUND(IF(SUM(U15:Y15)&gt;0,AVERAGE(U15:Y15),MINIMO),N_decimales))</f>
        <v>1</v>
      </c>
      <c r="AA15" s="156" t="str">
        <f>IFERROR(VALUE(IF(Lista!$A8="","",IF(Lista!W8="","", Lista!W8))),"")</f>
        <v/>
      </c>
      <c r="AB15" s="156" t="str">
        <f>IFERROR(VALUE(IF(Lista!$A8="","",IF(Lista!X8="","", Lista!X8))),"")</f>
        <v/>
      </c>
      <c r="AC15" s="156" t="str">
        <f>IFERROR(VALUE(IF(Lista!$A8="","",IF(Lista!Y8="","", Lista!Y8))),"")</f>
        <v/>
      </c>
      <c r="AD15" s="156" t="str">
        <f>IFERROR(VALUE(IF(Lista!$A8="","",IF(Lista!Z8="","", Lista!Z8))),"")</f>
        <v/>
      </c>
      <c r="AE15" s="156" t="str">
        <f>IFERROR(VALUE(IF(Lista!$A8="","",IF(Lista!AA8="","", Lista!AA8))),"")</f>
        <v/>
      </c>
      <c r="AF15" s="159">
        <f>IF(LEN(Lista!$A8)=0,"",ROUND(IF(SUM(AA15:AE15)&gt;0,AVERAGE(AA15:AE15),MINIMO),N_decimales))</f>
        <v>1</v>
      </c>
      <c r="AG15" s="156">
        <f>IFERROR(VALUE(IF(Lista!$A8="","",IF(Lista!AG8="","", Lista!AG8))),"")</f>
        <v>4.0999999999999996</v>
      </c>
      <c r="AH15" s="156">
        <f>IFERROR(VALUE(IF(Lista!$A8="","",IF(Lista!AH8="","", Lista!AH8))),"")</f>
        <v>3.7000000000000002</v>
      </c>
      <c r="AI15" s="156">
        <f>IFERROR(VALUE(IF(Lista!$A8="","",IF(Lista!AI8="","", Lista!AI8))),"")</f>
        <v>2.5</v>
      </c>
      <c r="AJ15" s="156">
        <f>IFERROR(VALUE(IF(Lista!$A8="","",IF(Lista!AJ8="","", Lista!AJ8))),"")</f>
        <v>2</v>
      </c>
      <c r="AK15" s="156">
        <f>IFERROR(VALUE(IF(Lista!$A8="","",IF(Lista!AK8="","", Lista!AK8))),"")</f>
        <v>2.7999999999999998</v>
      </c>
      <c r="AL15" s="159">
        <f>IF(LEN(Lista!$A8)=0,"",ROUND(IF(SUM(AG15:AK15)&gt;0,AVERAGE(AG15:AK15),MINIMO),N_decimales))</f>
        <v>3</v>
      </c>
      <c r="AM15" s="160">
        <f>IF(LEN(Lista!$A8)=0,"",ROUND((H15*Parametros!$F$2/100+N15*Parametros!$F$3/100+T15*Parametros!$F$4/100+Z15*Parametros!$F$5/100+AF15*Parametros!$F$6/100),2))</f>
        <v>3</v>
      </c>
      <c r="AN15" s="160" t="str">
        <f>IFERROR(VALUE(IF(Lista!$A8="","",IF(Lista!AQ8="","",Lista!AQ8))),"")</f>
        <v/>
      </c>
      <c r="AO15" s="160">
        <f t="shared" si="1"/>
        <v>3</v>
      </c>
      <c r="AP15" s="93" t="str">
        <f t="shared" si="0"/>
        <v>BASICO</v>
      </c>
      <c r="AQ15" s="93">
        <f>InasistDetal!AF15</f>
        <v>0</v>
      </c>
    </row>
    <row r="16" s="2" customFormat="1">
      <c r="A16" s="155" t="str">
        <f>IF(Lista!B9="","",Lista!B9)</f>
        <v>CASTRILLON GALEANO LUISA FERNANDA</v>
      </c>
      <c r="B16" s="155"/>
      <c r="C16" s="156">
        <f>IFERROR(VALUE(IF(Lista!$A9="","",IF(Lista!C9="","", Lista!C9))),"")</f>
        <v>1.7</v>
      </c>
      <c r="D16" s="156" t="str">
        <f>IFERROR(VALUE(IF(Lista!$A9="","",IF(Lista!D9="","", Lista!D9))),"")</f>
        <v/>
      </c>
      <c r="E16" s="156">
        <f>IFERROR(VALUE(IF(Lista!$A9="","",IF(Lista!E9="","", Lista!E9))),"")</f>
        <v>1.7</v>
      </c>
      <c r="F16" s="156">
        <f>IFERROR(VALUE(IF(Lista!$A9="","",IF(Lista!F9="","", Lista!F9))),"")</f>
        <v>2.7999999999999998</v>
      </c>
      <c r="G16" s="156">
        <f>IFERROR(VALUE(IF(Lista!$A9="","",IF(Lista!G9="","", Lista!G9))),"")</f>
        <v>1.3</v>
      </c>
      <c r="H16" s="157">
        <f>IF(LEN(Lista!$A9)=0,"",ROUND(IF(SUM(C16:G16)&gt;0,AVERAGE(C16:G16),MINIMO),N_decimales))</f>
        <v>1.8999999999999999</v>
      </c>
      <c r="I16" s="156">
        <f>IFERROR(VALUE(IF(Lista!$A9="","",IF(Lista!H9="","", Lista!H9))),"")</f>
        <v>2.5</v>
      </c>
      <c r="J16" s="156">
        <f>IFERROR(VALUE(IF(Lista!$A9="","",IF(Lista!I9="","", Lista!I9))),"")</f>
        <v>2.5</v>
      </c>
      <c r="K16" s="156">
        <f>IFERROR(VALUE(IF(Lista!$A9="","",IF(Lista!J9="","", Lista!J9))),"")</f>
        <v>1.8999999999999999</v>
      </c>
      <c r="L16" s="156" t="str">
        <f>IFERROR(VALUE(IF(Lista!$A9="","",IF(Lista!K9="","", Lista!K9))),"")</f>
        <v/>
      </c>
      <c r="M16" s="156" t="str">
        <f>IFERROR(VALUE(IF(Lista!$A9="","",IF(Lista!L9="","", Lista!L9))),"")</f>
        <v/>
      </c>
      <c r="N16" s="158">
        <f>IF(LEN(Lista!$A9)=0,"",ROUND(IF(SUM(I16:M16)&gt;0,AVERAGE(I16:M16),MINIMO),N_decimales))</f>
        <v>2.2999999999999998</v>
      </c>
      <c r="O16" s="156">
        <f>IFERROR(VALUE(IF(Lista!$A9="","",IF(Lista!M9="","", Lista!M9))),"")</f>
        <v>3.5</v>
      </c>
      <c r="P16" s="156">
        <f>IFERROR(VALUE(IF(Lista!$A9="","",IF(Lista!N9="","", Lista!N9))),"")</f>
        <v>2.5</v>
      </c>
      <c r="Q16" s="156">
        <f>IFERROR(VALUE(IF(Lista!$A9="","",IF(Lista!O9="","", Lista!O9))),"")</f>
        <v>2.5</v>
      </c>
      <c r="R16" s="156">
        <f>IFERROR(VALUE(IF(Lista!$A9="","",IF(Lista!P9="","", Lista!P9))),"")</f>
        <v>2.7000000000000002</v>
      </c>
      <c r="S16" s="156">
        <f>IFERROR(VALUE(IF(Lista!$A9="","",IF(Lista!Q9="","", Lista!Q9))),"")</f>
        <v>3.7000000000000002</v>
      </c>
      <c r="T16" s="159">
        <f>IF(LEN(Lista!$A9)=0,"",ROUND(IF(SUM(O16:S16)&gt;0,AVERAGE(O16:S16),MINIMO),N_decimales))</f>
        <v>3</v>
      </c>
      <c r="U16" s="156" t="str">
        <f>IFERROR(VALUE(IF(Lista!$A9="","",IF(Lista!R9="","", Lista!R9))),"")</f>
        <v/>
      </c>
      <c r="V16" s="156" t="str">
        <f>IFERROR(VALUE(IF(Lista!$A9="","",IF(Lista!S9="","", Lista!S9))),"")</f>
        <v/>
      </c>
      <c r="W16" s="156" t="str">
        <f>IFERROR(VALUE(IF(Lista!$A9="","",IF(Lista!T9="","", Lista!T9))),"")</f>
        <v/>
      </c>
      <c r="X16" s="156" t="str">
        <f>IFERROR(VALUE(IF(Lista!$A9="","",IF(Lista!U9="","", Lista!U9))),"")</f>
        <v/>
      </c>
      <c r="Y16" s="156" t="str">
        <f>IFERROR(VALUE(IF(Lista!$A9="","",IF(Lista!V9="","", Lista!V9))),"")</f>
        <v/>
      </c>
      <c r="Z16" s="158">
        <f>IF(LEN(Lista!$A9)=0,"",ROUND(IF(SUM(U16:Y16)&gt;0,AVERAGE(U16:Y16),MINIMO),N_decimales))</f>
        <v>1</v>
      </c>
      <c r="AA16" s="156" t="str">
        <f>IFERROR(VALUE(IF(Lista!$A9="","",IF(Lista!W9="","", Lista!W9))),"")</f>
        <v/>
      </c>
      <c r="AB16" s="156" t="str">
        <f>IFERROR(VALUE(IF(Lista!$A9="","",IF(Lista!X9="","", Lista!X9))),"")</f>
        <v/>
      </c>
      <c r="AC16" s="156" t="str">
        <f>IFERROR(VALUE(IF(Lista!$A9="","",IF(Lista!Y9="","", Lista!Y9))),"")</f>
        <v/>
      </c>
      <c r="AD16" s="156" t="str">
        <f>IFERROR(VALUE(IF(Lista!$A9="","",IF(Lista!Z9="","", Lista!Z9))),"")</f>
        <v/>
      </c>
      <c r="AE16" s="156" t="str">
        <f>IFERROR(VALUE(IF(Lista!$A9="","",IF(Lista!AA9="","", Lista!AA9))),"")</f>
        <v/>
      </c>
      <c r="AF16" s="159">
        <f>IF(LEN(Lista!$A9)=0,"",ROUND(IF(SUM(AA16:AE16)&gt;0,AVERAGE(AA16:AE16),MINIMO),N_decimales))</f>
        <v>1</v>
      </c>
      <c r="AG16" s="156">
        <f>IFERROR(VALUE(IF(Lista!$A9="","",IF(Lista!AG9="","", Lista!AG9))),"")</f>
        <v>4.0999999999999996</v>
      </c>
      <c r="AH16" s="156">
        <f>IFERROR(VALUE(IF(Lista!$A9="","",IF(Lista!AH9="","", Lista!AH9))),"")</f>
        <v>2.5</v>
      </c>
      <c r="AI16" s="156">
        <f>IFERROR(VALUE(IF(Lista!$A9="","",IF(Lista!AI9="","", Lista!AI9))),"")</f>
        <v>4.5</v>
      </c>
      <c r="AJ16" s="156">
        <f>IFERROR(VALUE(IF(Lista!$A9="","",IF(Lista!AJ9="","", Lista!AJ9))),"")</f>
        <v>2</v>
      </c>
      <c r="AK16" s="156">
        <f>IFERROR(VALUE(IF(Lista!$A9="","",IF(Lista!AK9="","", Lista!AK9))),"")</f>
        <v>1.5</v>
      </c>
      <c r="AL16" s="159">
        <f>IF(LEN(Lista!$A9)=0,"",ROUND(IF(SUM(AG16:AK16)&gt;0,AVERAGE(AG16:AK16),MINIMO),N_decimales))</f>
        <v>2.8999999999999999</v>
      </c>
      <c r="AM16" s="160">
        <f>IF(LEN(Lista!$A9)=0,"",ROUND((H16*Parametros!$F$2/100+N16*Parametros!$F$3/100+T16*Parametros!$F$4/100+Z16*Parametros!$F$5/100+AF16*Parametros!$F$6/100),2))</f>
        <v>2.2000000000000002</v>
      </c>
      <c r="AN16" s="160" t="str">
        <f>IFERROR(VALUE(IF(Lista!$A9="","",IF(Lista!AQ9="","",Lista!AQ9))),"")</f>
        <v/>
      </c>
      <c r="AO16" s="160">
        <f t="shared" si="1"/>
        <v>2.2000000000000002</v>
      </c>
      <c r="AP16" s="93" t="str">
        <f t="shared" si="0"/>
        <v>BAJO</v>
      </c>
      <c r="AQ16" s="93">
        <f>InasistDetal!AF16</f>
        <v>0</v>
      </c>
    </row>
    <row r="17" s="2" customFormat="1">
      <c r="A17" s="155" t="str">
        <f>IF(Lista!B10="","",Lista!B10)</f>
        <v xml:space="preserve">CORDERO BALLESTEROS SALVATORE </v>
      </c>
      <c r="B17" s="155"/>
      <c r="C17" s="156">
        <f>IFERROR(VALUE(IF(Lista!$A10="","",IF(Lista!C10="","", Lista!C10))),"")</f>
        <v>2.2999999999999998</v>
      </c>
      <c r="D17" s="156" t="str">
        <f>IFERROR(VALUE(IF(Lista!$A10="","",IF(Lista!D10="","", Lista!D10))),"")</f>
        <v/>
      </c>
      <c r="E17" s="156">
        <f>IFERROR(VALUE(IF(Lista!$A10="","",IF(Lista!E10="","", Lista!E10))),"")</f>
        <v>2.2999999999999998</v>
      </c>
      <c r="F17" s="156">
        <f>IFERROR(VALUE(IF(Lista!$A10="","",IF(Lista!F10="","", Lista!F10))),"")</f>
        <v>2.7000000000000002</v>
      </c>
      <c r="G17" s="156">
        <f>IFERROR(VALUE(IF(Lista!$A10="","",IF(Lista!G10="","", Lista!G10))),"")</f>
        <v>1.3</v>
      </c>
      <c r="H17" s="157">
        <f>IF(LEN(Lista!$A10)=0,"",ROUND(IF(SUM(C17:G17)&gt;0,AVERAGE(C17:G17),MINIMO),N_decimales))</f>
        <v>2.2000000000000002</v>
      </c>
      <c r="I17" s="156">
        <f>IFERROR(VALUE(IF(Lista!$A10="","",IF(Lista!H10="","", Lista!H10))),"")</f>
        <v>2.5</v>
      </c>
      <c r="J17" s="156">
        <f>IFERROR(VALUE(IF(Lista!$A10="","",IF(Lista!I10="","", Lista!I10))),"")</f>
        <v>3.2999999999999998</v>
      </c>
      <c r="K17" s="156">
        <f>IFERROR(VALUE(IF(Lista!$A10="","",IF(Lista!J10="","", Lista!J10))),"")</f>
        <v>1.8999999999999999</v>
      </c>
      <c r="L17" s="156" t="str">
        <f>IFERROR(VALUE(IF(Lista!$A10="","",IF(Lista!K10="","", Lista!K10))),"")</f>
        <v/>
      </c>
      <c r="M17" s="156" t="str">
        <f>IFERROR(VALUE(IF(Lista!$A10="","",IF(Lista!L10="","", Lista!L10))),"")</f>
        <v/>
      </c>
      <c r="N17" s="158">
        <f>IF(LEN(Lista!$A10)=0,"",ROUND(IF(SUM(I17:M17)&gt;0,AVERAGE(I17:M17),MINIMO),N_decimales))</f>
        <v>2.6000000000000001</v>
      </c>
      <c r="O17" s="156">
        <f>IFERROR(VALUE(IF(Lista!$A10="","",IF(Lista!M10="","", Lista!M10))),"")</f>
        <v>3.5</v>
      </c>
      <c r="P17" s="156">
        <f>IFERROR(VALUE(IF(Lista!$A10="","",IF(Lista!N10="","", Lista!N10))),"")</f>
        <v>2.5</v>
      </c>
      <c r="Q17" s="156">
        <f>IFERROR(VALUE(IF(Lista!$A10="","",IF(Lista!O10="","", Lista!O10))),"")</f>
        <v>4.5</v>
      </c>
      <c r="R17" s="156">
        <f>IFERROR(VALUE(IF(Lista!$A10="","",IF(Lista!P10="","", Lista!P10))),"")</f>
        <v>4.4500000000000002</v>
      </c>
      <c r="S17" s="156">
        <f>IFERROR(VALUE(IF(Lista!$A10="","",IF(Lista!Q10="","", Lista!Q10))),"")</f>
        <v>3.7000000000000002</v>
      </c>
      <c r="T17" s="159">
        <f>IF(LEN(Lista!$A10)=0,"",ROUND(IF(SUM(O17:S17)&gt;0,AVERAGE(O17:S17),MINIMO),N_decimales))</f>
        <v>3.7000000000000002</v>
      </c>
      <c r="U17" s="156" t="str">
        <f>IFERROR(VALUE(IF(Lista!$A10="","",IF(Lista!R10="","", Lista!R10))),"")</f>
        <v/>
      </c>
      <c r="V17" s="156" t="str">
        <f>IFERROR(VALUE(IF(Lista!$A10="","",IF(Lista!S10="","", Lista!S10))),"")</f>
        <v/>
      </c>
      <c r="W17" s="156" t="str">
        <f>IFERROR(VALUE(IF(Lista!$A10="","",IF(Lista!T10="","", Lista!T10))),"")</f>
        <v/>
      </c>
      <c r="X17" s="156" t="str">
        <f>IFERROR(VALUE(IF(Lista!$A10="","",IF(Lista!U10="","", Lista!U10))),"")</f>
        <v/>
      </c>
      <c r="Y17" s="156" t="str">
        <f>IFERROR(VALUE(IF(Lista!$A10="","",IF(Lista!V10="","", Lista!V10))),"")</f>
        <v/>
      </c>
      <c r="Z17" s="158">
        <f>IF(LEN(Lista!$A10)=0,"",ROUND(IF(SUM(U17:Y17)&gt;0,AVERAGE(U17:Y17),MINIMO),N_decimales))</f>
        <v>1</v>
      </c>
      <c r="AA17" s="156" t="str">
        <f>IFERROR(VALUE(IF(Lista!$A10="","",IF(Lista!W10="","", Lista!W10))),"")</f>
        <v/>
      </c>
      <c r="AB17" s="156" t="str">
        <f>IFERROR(VALUE(IF(Lista!$A10="","",IF(Lista!X10="","", Lista!X10))),"")</f>
        <v/>
      </c>
      <c r="AC17" s="156" t="str">
        <f>IFERROR(VALUE(IF(Lista!$A10="","",IF(Lista!Y10="","", Lista!Y10))),"")</f>
        <v/>
      </c>
      <c r="AD17" s="156" t="str">
        <f>IFERROR(VALUE(IF(Lista!$A10="","",IF(Lista!Z10="","", Lista!Z10))),"")</f>
        <v/>
      </c>
      <c r="AE17" s="156" t="str">
        <f>IFERROR(VALUE(IF(Lista!$A10="","",IF(Lista!AA10="","", Lista!AA10))),"")</f>
        <v/>
      </c>
      <c r="AF17" s="159">
        <f>IF(LEN(Lista!$A10)=0,"",ROUND(IF(SUM(AA17:AE17)&gt;0,AVERAGE(AA17:AE17),MINIMO),N_decimales))</f>
        <v>1</v>
      </c>
      <c r="AG17" s="156">
        <f>IFERROR(VALUE(IF(Lista!$A10="","",IF(Lista!AG10="","", Lista!AG10))),"")</f>
        <v>4.0999999999999996</v>
      </c>
      <c r="AH17" s="156">
        <f>IFERROR(VALUE(IF(Lista!$A10="","",IF(Lista!AH10="","", Lista!AH10))),"")</f>
        <v>2.5</v>
      </c>
      <c r="AI17" s="156">
        <f>IFERROR(VALUE(IF(Lista!$A10="","",IF(Lista!AI10="","", Lista!AI10))),"")</f>
        <v>3.8999999999999999</v>
      </c>
      <c r="AJ17" s="156">
        <f>IFERROR(VALUE(IF(Lista!$A10="","",IF(Lista!AJ10="","", Lista!AJ10))),"")</f>
        <v>2</v>
      </c>
      <c r="AK17" s="156">
        <f>IFERROR(VALUE(IF(Lista!$A10="","",IF(Lista!AK10="","", Lista!AK10))),"")</f>
        <v>4.5</v>
      </c>
      <c r="AL17" s="159">
        <f>IF(LEN(Lista!$A10)=0,"",ROUND(IF(SUM(AG17:AK17)&gt;0,AVERAGE(AG17:AK17),MINIMO),N_decimales))</f>
        <v>3.3999999999999999</v>
      </c>
      <c r="AM17" s="160">
        <f>IF(LEN(Lista!$A10)=0,"",ROUND((H17*Parametros!$F$2/100+N17*Parametros!$F$3/100+T17*Parametros!$F$4/100+Z17*Parametros!$F$5/100+AF17*Parametros!$F$6/100),2))</f>
        <v>2.5800000000000001</v>
      </c>
      <c r="AN17" s="160" t="str">
        <f>IFERROR(VALUE(IF(Lista!$A10="","",IF(Lista!AQ10="","",Lista!AQ10))),"")</f>
        <v/>
      </c>
      <c r="AO17" s="160">
        <f t="shared" si="1"/>
        <v>2.5800000000000001</v>
      </c>
      <c r="AP17" s="93" t="str">
        <f t="shared" si="0"/>
        <v>BAJO</v>
      </c>
      <c r="AQ17" s="93">
        <f>InasistDetal!AF17</f>
        <v>0</v>
      </c>
    </row>
    <row r="18" s="2" customFormat="1">
      <c r="A18" s="155" t="str">
        <f>IF(Lista!B11="","",Lista!B11)</f>
        <v>DIOSA ORTIZ JOHAN SNEIDER</v>
      </c>
      <c r="B18" s="155"/>
      <c r="C18" s="156">
        <f>IFERROR(VALUE(IF(Lista!$A11="","",IF(Lista!C11="","", Lista!C11))),"")</f>
        <v>3.2000000000000002</v>
      </c>
      <c r="D18" s="156" t="str">
        <f>IFERROR(VALUE(IF(Lista!$A11="","",IF(Lista!D11="","", Lista!D11))),"")</f>
        <v/>
      </c>
      <c r="E18" s="156">
        <f>IFERROR(VALUE(IF(Lista!$A11="","",IF(Lista!E11="","", Lista!E11))),"")</f>
        <v>3.2000000000000002</v>
      </c>
      <c r="F18" s="156">
        <f>IFERROR(VALUE(IF(Lista!$A11="","",IF(Lista!F11="","", Lista!F11))),"")</f>
        <v>2.7999999999999998</v>
      </c>
      <c r="G18" s="156">
        <f>IFERROR(VALUE(IF(Lista!$A11="","",IF(Lista!G11="","", Lista!G11))),"")</f>
        <v>1.3</v>
      </c>
      <c r="H18" s="157">
        <f>IF(LEN(Lista!$A11)=0,"",ROUND(IF(SUM(C18:G18)&gt;0,AVERAGE(C18:G18),MINIMO),N_decimales))</f>
        <v>2.6000000000000001</v>
      </c>
      <c r="I18" s="156">
        <f>IFERROR(VALUE(IF(Lista!$A11="","",IF(Lista!H11="","", Lista!H11))),"")</f>
        <v>4.4500000000000002</v>
      </c>
      <c r="J18" s="156">
        <f>IFERROR(VALUE(IF(Lista!$A11="","",IF(Lista!I11="","", Lista!I11))),"")</f>
        <v>2.5</v>
      </c>
      <c r="K18" s="156">
        <f>IFERROR(VALUE(IF(Lista!$A11="","",IF(Lista!J11="","", Lista!J11))),"")</f>
        <v>1.8999999999999999</v>
      </c>
      <c r="L18" s="156" t="str">
        <f>IFERROR(VALUE(IF(Lista!$A11="","",IF(Lista!K11="","", Lista!K11))),"")</f>
        <v/>
      </c>
      <c r="M18" s="156" t="str">
        <f>IFERROR(VALUE(IF(Lista!$A11="","",IF(Lista!L11="","", Lista!L11))),"")</f>
        <v/>
      </c>
      <c r="N18" s="158">
        <f>IF(LEN(Lista!$A11)=0,"",ROUND(IF(SUM(I18:M18)&gt;0,AVERAGE(I18:M18),MINIMO),N_decimales))</f>
        <v>3</v>
      </c>
      <c r="O18" s="156">
        <f>IFERROR(VALUE(IF(Lista!$A11="","",IF(Lista!M11="","", Lista!M11))),"")</f>
        <v>3.5</v>
      </c>
      <c r="P18" s="156">
        <f>IFERROR(VALUE(IF(Lista!$A11="","",IF(Lista!N11="","", Lista!N11))),"")</f>
        <v>4.4500000000000002</v>
      </c>
      <c r="Q18" s="156">
        <f>IFERROR(VALUE(IF(Lista!$A11="","",IF(Lista!O11="","", Lista!O11))),"")</f>
        <v>2.5</v>
      </c>
      <c r="R18" s="156">
        <f>IFERROR(VALUE(IF(Lista!$A11="","",IF(Lista!P11="","", Lista!P11))),"")</f>
        <v>2.7000000000000002</v>
      </c>
      <c r="S18" s="156">
        <f>IFERROR(VALUE(IF(Lista!$A11="","",IF(Lista!Q11="","", Lista!Q11))),"")</f>
        <v>3.7999999999999998</v>
      </c>
      <c r="T18" s="159">
        <f>IF(LEN(Lista!$A11)=0,"",ROUND(IF(SUM(O18:S18)&gt;0,AVERAGE(O18:S18),MINIMO),N_decimales))</f>
        <v>3.3999999999999999</v>
      </c>
      <c r="U18" s="156" t="str">
        <f>IFERROR(VALUE(IF(Lista!$A11="","",IF(Lista!R11="","", Lista!R11))),"")</f>
        <v/>
      </c>
      <c r="V18" s="156" t="str">
        <f>IFERROR(VALUE(IF(Lista!$A11="","",IF(Lista!S11="","", Lista!S11))),"")</f>
        <v/>
      </c>
      <c r="W18" s="156" t="str">
        <f>IFERROR(VALUE(IF(Lista!$A11="","",IF(Lista!T11="","", Lista!T11))),"")</f>
        <v/>
      </c>
      <c r="X18" s="156" t="str">
        <f>IFERROR(VALUE(IF(Lista!$A11="","",IF(Lista!U11="","", Lista!U11))),"")</f>
        <v/>
      </c>
      <c r="Y18" s="156" t="str">
        <f>IFERROR(VALUE(IF(Lista!$A11="","",IF(Lista!V11="","", Lista!V11))),"")</f>
        <v/>
      </c>
      <c r="Z18" s="158">
        <f>IF(LEN(Lista!$A11)=0,"",ROUND(IF(SUM(U18:Y18)&gt;0,AVERAGE(U18:Y18),MINIMO),N_decimales))</f>
        <v>1</v>
      </c>
      <c r="AA18" s="156" t="str">
        <f>IFERROR(VALUE(IF(Lista!$A11="","",IF(Lista!W11="","", Lista!W11))),"")</f>
        <v/>
      </c>
      <c r="AB18" s="156" t="str">
        <f>IFERROR(VALUE(IF(Lista!$A11="","",IF(Lista!X11="","", Lista!X11))),"")</f>
        <v/>
      </c>
      <c r="AC18" s="156" t="str">
        <f>IFERROR(VALUE(IF(Lista!$A11="","",IF(Lista!Y11="","", Lista!Y11))),"")</f>
        <v/>
      </c>
      <c r="AD18" s="156" t="str">
        <f>IFERROR(VALUE(IF(Lista!$A11="","",IF(Lista!Z11="","", Lista!Z11))),"")</f>
        <v/>
      </c>
      <c r="AE18" s="156" t="str">
        <f>IFERROR(VALUE(IF(Lista!$A11="","",IF(Lista!AA11="","", Lista!AA11))),"")</f>
        <v/>
      </c>
      <c r="AF18" s="159">
        <f>IF(LEN(Lista!$A11)=0,"",ROUND(IF(SUM(AA18:AE18)&gt;0,AVERAGE(AA18:AE18),MINIMO),N_decimales))</f>
        <v>1</v>
      </c>
      <c r="AG18" s="156">
        <f>IFERROR(VALUE(IF(Lista!$A11="","",IF(Lista!AG11="","", Lista!AG11))),"")</f>
        <v>4.0999999999999996</v>
      </c>
      <c r="AH18" s="156">
        <f>IFERROR(VALUE(IF(Lista!$A11="","",IF(Lista!AH11="","", Lista!AH11))),"")</f>
        <v>4.4500000000000002</v>
      </c>
      <c r="AI18" s="156">
        <f>IFERROR(VALUE(IF(Lista!$A11="","",IF(Lista!AI11="","", Lista!AI11))),"")</f>
        <v>4.5</v>
      </c>
      <c r="AJ18" s="156">
        <f>IFERROR(VALUE(IF(Lista!$A11="","",IF(Lista!AJ11="","", Lista!AJ11))),"")</f>
        <v>2</v>
      </c>
      <c r="AK18" s="156">
        <f>IFERROR(VALUE(IF(Lista!$A11="","",IF(Lista!AK11="","", Lista!AK11))),"")</f>
        <v>1.7</v>
      </c>
      <c r="AL18" s="159">
        <f>IF(LEN(Lista!$A11)=0,"",ROUND(IF(SUM(AG18:AK18)&gt;0,AVERAGE(AG18:AK18),MINIMO),N_decimales))</f>
        <v>3.3999999999999999</v>
      </c>
      <c r="AM18" s="160">
        <f>IF(LEN(Lista!$A11)=0,"",ROUND((H18*Parametros!$F$2/100+N18*Parametros!$F$3/100+T18*Parametros!$F$4/100+Z18*Parametros!$F$5/100+AF18*Parametros!$F$6/100),2))</f>
        <v>2.8399999999999999</v>
      </c>
      <c r="AN18" s="160" t="str">
        <f>IFERROR(VALUE(IF(Lista!$A11="","",IF(Lista!AQ11="","",Lista!AQ11))),"")</f>
        <v/>
      </c>
      <c r="AO18" s="160">
        <f t="shared" si="1"/>
        <v>2.8399999999999999</v>
      </c>
      <c r="AP18" s="93" t="str">
        <f t="shared" si="0"/>
        <v>BAJO</v>
      </c>
      <c r="AQ18" s="93">
        <f>InasistDetal!AF18</f>
        <v>0</v>
      </c>
    </row>
    <row r="19" s="2" customFormat="1">
      <c r="A19" s="155" t="str">
        <f>IF(Lista!B12="","",Lista!B12)</f>
        <v>ECHAVARRIA MONTOYA ANA LUCIA</v>
      </c>
      <c r="B19" s="155"/>
      <c r="C19" s="156">
        <f>IFERROR(VALUE(IF(Lista!$A12="","",IF(Lista!C12="","", Lista!C12))),"")</f>
        <v>3.1000000000000001</v>
      </c>
      <c r="D19" s="156" t="str">
        <f>IFERROR(VALUE(IF(Lista!$A12="","",IF(Lista!D12="","", Lista!D12))),"")</f>
        <v/>
      </c>
      <c r="E19" s="156">
        <f>IFERROR(VALUE(IF(Lista!$A12="","",IF(Lista!E12="","", Lista!E12))),"")</f>
        <v>3.1000000000000001</v>
      </c>
      <c r="F19" s="156">
        <f>IFERROR(VALUE(IF(Lista!$A12="","",IF(Lista!F12="","", Lista!F12))),"")</f>
        <v>2.7000000000000002</v>
      </c>
      <c r="G19" s="156">
        <f>IFERROR(VALUE(IF(Lista!$A12="","",IF(Lista!G12="","", Lista!G12))),"")</f>
        <v>1.3</v>
      </c>
      <c r="H19" s="157">
        <f>IF(LEN(Lista!$A12)=0,"",ROUND(IF(SUM(C19:G19)&gt;0,AVERAGE(C19:G19),MINIMO),N_decimales))</f>
        <v>2.6000000000000001</v>
      </c>
      <c r="I19" s="156">
        <f>IFERROR(VALUE(IF(Lista!$A12="","",IF(Lista!H12="","", Lista!H12))),"")</f>
        <v>3.7999999999999998</v>
      </c>
      <c r="J19" s="156">
        <f>IFERROR(VALUE(IF(Lista!$A12="","",IF(Lista!I12="","", Lista!I12))),"")</f>
        <v>3.8999999999999999</v>
      </c>
      <c r="K19" s="156">
        <f>IFERROR(VALUE(IF(Lista!$A12="","",IF(Lista!J12="","", Lista!J12))),"")</f>
        <v>1.8999999999999999</v>
      </c>
      <c r="L19" s="156" t="str">
        <f>IFERROR(VALUE(IF(Lista!$A12="","",IF(Lista!K12="","", Lista!K12))),"")</f>
        <v/>
      </c>
      <c r="M19" s="156" t="str">
        <f>IFERROR(VALUE(IF(Lista!$A12="","",IF(Lista!L12="","", Lista!L12))),"")</f>
        <v/>
      </c>
      <c r="N19" s="158">
        <f>IF(LEN(Lista!$A12)=0,"",ROUND(IF(SUM(I19:M19)&gt;0,AVERAGE(I19:M19),MINIMO),N_decimales))</f>
        <v>3.2000000000000002</v>
      </c>
      <c r="O19" s="156">
        <f>IFERROR(VALUE(IF(Lista!$A12="","",IF(Lista!M12="","", Lista!M12))),"")</f>
        <v>3.5</v>
      </c>
      <c r="P19" s="156">
        <f>IFERROR(VALUE(IF(Lista!$A12="","",IF(Lista!N12="","", Lista!N12))),"")</f>
        <v>3.7999999999999998</v>
      </c>
      <c r="Q19" s="156">
        <f>IFERROR(VALUE(IF(Lista!$A12="","",IF(Lista!O12="","", Lista!O12))),"")</f>
        <v>3.8999999999999999</v>
      </c>
      <c r="R19" s="156">
        <f>IFERROR(VALUE(IF(Lista!$A12="","",IF(Lista!P12="","", Lista!P12))),"")</f>
        <v>1.3</v>
      </c>
      <c r="S19" s="156">
        <f>IFERROR(VALUE(IF(Lista!$A12="","",IF(Lista!Q12="","", Lista!Q12))),"")</f>
        <v>3.6000000000000001</v>
      </c>
      <c r="T19" s="159">
        <f>IF(LEN(Lista!$A12)=0,"",ROUND(IF(SUM(O19:S19)&gt;0,AVERAGE(O19:S19),MINIMO),N_decimales))</f>
        <v>3.2000000000000002</v>
      </c>
      <c r="U19" s="156" t="str">
        <f>IFERROR(VALUE(IF(Lista!$A12="","",IF(Lista!R12="","", Lista!R12))),"")</f>
        <v/>
      </c>
      <c r="V19" s="156" t="str">
        <f>IFERROR(VALUE(IF(Lista!$A12="","",IF(Lista!S12="","", Lista!S12))),"")</f>
        <v/>
      </c>
      <c r="W19" s="156" t="str">
        <f>IFERROR(VALUE(IF(Lista!$A12="","",IF(Lista!T12="","", Lista!T12))),"")</f>
        <v/>
      </c>
      <c r="X19" s="156" t="str">
        <f>IFERROR(VALUE(IF(Lista!$A12="","",IF(Lista!U12="","", Lista!U12))),"")</f>
        <v/>
      </c>
      <c r="Y19" s="156" t="str">
        <f>IFERROR(VALUE(IF(Lista!$A12="","",IF(Lista!V12="","", Lista!V12))),"")</f>
        <v/>
      </c>
      <c r="Z19" s="158">
        <f>IF(LEN(Lista!$A12)=0,"",ROUND(IF(SUM(U19:Y19)&gt;0,AVERAGE(U19:Y19),MINIMO),N_decimales))</f>
        <v>1</v>
      </c>
      <c r="AA19" s="156" t="str">
        <f>IFERROR(VALUE(IF(Lista!$A12="","",IF(Lista!W12="","", Lista!W12))),"")</f>
        <v/>
      </c>
      <c r="AB19" s="156" t="str">
        <f>IFERROR(VALUE(IF(Lista!$A12="","",IF(Lista!X12="","", Lista!X12))),"")</f>
        <v/>
      </c>
      <c r="AC19" s="156" t="str">
        <f>IFERROR(VALUE(IF(Lista!$A12="","",IF(Lista!Y12="","", Lista!Y12))),"")</f>
        <v/>
      </c>
      <c r="AD19" s="156" t="str">
        <f>IFERROR(VALUE(IF(Lista!$A12="","",IF(Lista!Z12="","", Lista!Z12))),"")</f>
        <v/>
      </c>
      <c r="AE19" s="156" t="str">
        <f>IFERROR(VALUE(IF(Lista!$A12="","",IF(Lista!AA12="","", Lista!AA12))),"")</f>
        <v/>
      </c>
      <c r="AF19" s="159">
        <f>IF(LEN(Lista!$A12)=0,"",ROUND(IF(SUM(AA19:AE19)&gt;0,AVERAGE(AA19:AE19),MINIMO),N_decimales))</f>
        <v>1</v>
      </c>
      <c r="AG19" s="156">
        <f>IFERROR(VALUE(IF(Lista!$A12="","",IF(Lista!AG12="","", Lista!AG12))),"")</f>
        <v>4.0999999999999996</v>
      </c>
      <c r="AH19" s="156">
        <f>IFERROR(VALUE(IF(Lista!$A12="","",IF(Lista!AH12="","", Lista!AH12))),"")</f>
        <v>3.7999999999999998</v>
      </c>
      <c r="AI19" s="156">
        <f>IFERROR(VALUE(IF(Lista!$A12="","",IF(Lista!AI12="","", Lista!AI12))),"")</f>
        <v>2.5</v>
      </c>
      <c r="AJ19" s="156">
        <f>IFERROR(VALUE(IF(Lista!$A12="","",IF(Lista!AJ12="","", Lista!AJ12))),"")</f>
        <v>2</v>
      </c>
      <c r="AK19" s="156">
        <f>IFERROR(VALUE(IF(Lista!$A12="","",IF(Lista!AK12="","", Lista!AK12))),"")</f>
        <v>3.8999999999999999</v>
      </c>
      <c r="AL19" s="159">
        <f>IF(LEN(Lista!$A12)=0,"",ROUND(IF(SUM(AG19:AK19)&gt;0,AVERAGE(AG19:AK19),MINIMO),N_decimales))</f>
        <v>3.2999999999999998</v>
      </c>
      <c r="AM19" s="160">
        <f>IF(LEN(Lista!$A12)=0,"",ROUND((H19*Parametros!$F$2/100+N19*Parametros!$F$3/100+T19*Parametros!$F$4/100+Z19*Parametros!$F$5/100+AF19*Parametros!$F$6/100),2))</f>
        <v>2.8399999999999999</v>
      </c>
      <c r="AN19" s="160" t="str">
        <f>IFERROR(VALUE(IF(Lista!$A12="","",IF(Lista!AQ12="","",Lista!AQ12))),"")</f>
        <v/>
      </c>
      <c r="AO19" s="160">
        <f t="shared" si="1"/>
        <v>2.8399999999999999</v>
      </c>
      <c r="AP19" s="93" t="str">
        <f t="shared" si="0"/>
        <v>BAJO</v>
      </c>
      <c r="AQ19" s="93">
        <f>InasistDetal!AF19</f>
        <v>0</v>
      </c>
    </row>
    <row r="20" s="2" customFormat="1">
      <c r="A20" s="155" t="str">
        <f>IF(Lista!B13="","",Lista!B13)</f>
        <v>FRANCO BOLIVAR MARIA CAMILA</v>
      </c>
      <c r="B20" s="155"/>
      <c r="C20" s="156">
        <f>IFERROR(VALUE(IF(Lista!$A13="","",IF(Lista!C13="","", Lista!C13))),"")</f>
        <v>5</v>
      </c>
      <c r="D20" s="156" t="str">
        <f>IFERROR(VALUE(IF(Lista!$A13="","",IF(Lista!D13="","", Lista!D13))),"")</f>
        <v/>
      </c>
      <c r="E20" s="156">
        <f>IFERROR(VALUE(IF(Lista!$A13="","",IF(Lista!E13="","", Lista!E13))),"")</f>
        <v>5</v>
      </c>
      <c r="F20" s="156">
        <f>IFERROR(VALUE(IF(Lista!$A13="","",IF(Lista!F13="","", Lista!F13))),"")</f>
        <v>5</v>
      </c>
      <c r="G20" s="156">
        <f>IFERROR(VALUE(IF(Lista!$A13="","",IF(Lista!G13="","", Lista!G13))),"")</f>
        <v>5</v>
      </c>
      <c r="H20" s="157">
        <f>IF(LEN(Lista!$A13)=0,"",ROUND(IF(SUM(C20:G20)&gt;0,AVERAGE(C20:G20),MINIMO),N_decimales))</f>
        <v>5</v>
      </c>
      <c r="I20" s="156">
        <f>IFERROR(VALUE(IF(Lista!$A13="","",IF(Lista!H13="","", Lista!H13))),"")</f>
        <v>5</v>
      </c>
      <c r="J20" s="156">
        <f>IFERROR(VALUE(IF(Lista!$A13="","",IF(Lista!I13="","", Lista!I13))),"")</f>
        <v>5</v>
      </c>
      <c r="K20" s="156">
        <f>IFERROR(VALUE(IF(Lista!$A13="","",IF(Lista!J13="","", Lista!J13))),"")</f>
        <v>5</v>
      </c>
      <c r="L20" s="156" t="str">
        <f>IFERROR(VALUE(IF(Lista!$A13="","",IF(Lista!K13="","", Lista!K13))),"")</f>
        <v/>
      </c>
      <c r="M20" s="156" t="str">
        <f>IFERROR(VALUE(IF(Lista!$A13="","",IF(Lista!L13="","", Lista!L13))),"")</f>
        <v/>
      </c>
      <c r="N20" s="158">
        <f>IF(LEN(Lista!$A13)=0,"",ROUND(IF(SUM(I20:M20)&gt;0,AVERAGE(I20:M20),MINIMO),N_decimales))</f>
        <v>5</v>
      </c>
      <c r="O20" s="156">
        <f>IFERROR(VALUE(IF(Lista!$A13="","",IF(Lista!M13="","", Lista!M13))),"")</f>
        <v>5</v>
      </c>
      <c r="P20" s="156">
        <f>IFERROR(VALUE(IF(Lista!$A13="","",IF(Lista!N13="","", Lista!N13))),"")</f>
        <v>5</v>
      </c>
      <c r="Q20" s="156">
        <f>IFERROR(VALUE(IF(Lista!$A13="","",IF(Lista!O13="","", Lista!O13))),"")</f>
        <v>5</v>
      </c>
      <c r="R20" s="156">
        <f>IFERROR(VALUE(IF(Lista!$A13="","",IF(Lista!P13="","", Lista!P13))),"")</f>
        <v>5</v>
      </c>
      <c r="S20" s="156">
        <f>IFERROR(VALUE(IF(Lista!$A13="","",IF(Lista!Q13="","", Lista!Q13))),"")</f>
        <v>5</v>
      </c>
      <c r="T20" s="159">
        <f>IF(LEN(Lista!$A13)=0,"",ROUND(IF(SUM(O20:S20)&gt;0,AVERAGE(O20:S20),MINIMO),N_decimales))</f>
        <v>5</v>
      </c>
      <c r="U20" s="156" t="str">
        <f>IFERROR(VALUE(IF(Lista!$A13="","",IF(Lista!R13="","", Lista!R13))),"")</f>
        <v/>
      </c>
      <c r="V20" s="156" t="str">
        <f>IFERROR(VALUE(IF(Lista!$A13="","",IF(Lista!S13="","", Lista!S13))),"")</f>
        <v/>
      </c>
      <c r="W20" s="156" t="str">
        <f>IFERROR(VALUE(IF(Lista!$A13="","",IF(Lista!T13="","", Lista!T13))),"")</f>
        <v/>
      </c>
      <c r="X20" s="156" t="str">
        <f>IFERROR(VALUE(IF(Lista!$A13="","",IF(Lista!U13="","", Lista!U13))),"")</f>
        <v/>
      </c>
      <c r="Y20" s="156" t="str">
        <f>IFERROR(VALUE(IF(Lista!$A13="","",IF(Lista!V13="","", Lista!V13))),"")</f>
        <v/>
      </c>
      <c r="Z20" s="158">
        <f>IF(LEN(Lista!$A13)=0,"",ROUND(IF(SUM(U20:Y20)&gt;0,AVERAGE(U20:Y20),MINIMO),N_decimales))</f>
        <v>1</v>
      </c>
      <c r="AA20" s="156" t="str">
        <f>IFERROR(VALUE(IF(Lista!$A13="","",IF(Lista!W13="","", Lista!W13))),"")</f>
        <v/>
      </c>
      <c r="AB20" s="156" t="str">
        <f>IFERROR(VALUE(IF(Lista!$A13="","",IF(Lista!X13="","", Lista!X13))),"")</f>
        <v/>
      </c>
      <c r="AC20" s="156" t="str">
        <f>IFERROR(VALUE(IF(Lista!$A13="","",IF(Lista!Y13="","", Lista!Y13))),"")</f>
        <v/>
      </c>
      <c r="AD20" s="156" t="str">
        <f>IFERROR(VALUE(IF(Lista!$A13="","",IF(Lista!Z13="","", Lista!Z13))),"")</f>
        <v/>
      </c>
      <c r="AE20" s="156" t="str">
        <f>IFERROR(VALUE(IF(Lista!$A13="","",IF(Lista!AA13="","", Lista!AA13))),"")</f>
        <v/>
      </c>
      <c r="AF20" s="159">
        <f>IF(LEN(Lista!$A13)=0,"",ROUND(IF(SUM(AA20:AE20)&gt;0,AVERAGE(AA20:AE20),MINIMO),N_decimales))</f>
        <v>1</v>
      </c>
      <c r="AG20" s="156">
        <f>IFERROR(VALUE(IF(Lista!$A13="","",IF(Lista!AG13="","", Lista!AG13))),"")</f>
        <v>5</v>
      </c>
      <c r="AH20" s="156">
        <f>IFERROR(VALUE(IF(Lista!$A13="","",IF(Lista!AH13="","", Lista!AH13))),"")</f>
        <v>5</v>
      </c>
      <c r="AI20" s="156">
        <f>IFERROR(VALUE(IF(Lista!$A13="","",IF(Lista!AI13="","", Lista!AI13))),"")</f>
        <v>5</v>
      </c>
      <c r="AJ20" s="156">
        <f>IFERROR(VALUE(IF(Lista!$A13="","",IF(Lista!AJ13="","", Lista!AJ13))),"")</f>
        <v>5</v>
      </c>
      <c r="AK20" s="156">
        <f>IFERROR(VALUE(IF(Lista!$A13="","",IF(Lista!AK13="","", Lista!AK13))),"")</f>
        <v>5</v>
      </c>
      <c r="AL20" s="159">
        <f>IF(LEN(Lista!$A13)=0,"",ROUND(IF(SUM(AG20:AK20)&gt;0,AVERAGE(AG20:AK20),MINIMO),N_decimales))</f>
        <v>5</v>
      </c>
      <c r="AM20" s="160">
        <f>IF(LEN(Lista!$A13)=0,"",ROUND((H20*Parametros!$F$2/100+N20*Parametros!$F$3/100+T20*Parametros!$F$4/100+Z20*Parametros!$F$5/100+AF20*Parametros!$F$6/100),2))</f>
        <v>5</v>
      </c>
      <c r="AN20" s="160" t="str">
        <f>IFERROR(VALUE(IF(Lista!$A13="","",IF(Lista!AQ13="","",Lista!AQ13))),"")</f>
        <v/>
      </c>
      <c r="AO20" s="160">
        <f t="shared" si="1"/>
        <v>5</v>
      </c>
      <c r="AP20" s="93" t="str">
        <f t="shared" si="0"/>
        <v>SUPERIOR</v>
      </c>
      <c r="AQ20" s="93">
        <f>InasistDetal!AF20</f>
        <v>0</v>
      </c>
    </row>
    <row r="21" s="2" customFormat="1">
      <c r="A21" s="155" t="str">
        <f>IF(Lista!B14="","",Lista!B14)</f>
        <v>GALLEGO VIDAL SOFIA</v>
      </c>
      <c r="B21" s="155"/>
      <c r="C21" s="156">
        <f>IFERROR(VALUE(IF(Lista!$A14="","",IF(Lista!C14="","", Lista!C14))),"")</f>
        <v>3.5</v>
      </c>
      <c r="D21" s="156" t="str">
        <f>IFERROR(VALUE(IF(Lista!$A14="","",IF(Lista!D14="","", Lista!D14))),"")</f>
        <v/>
      </c>
      <c r="E21" s="156">
        <f>IFERROR(VALUE(IF(Lista!$A14="","",IF(Lista!E14="","", Lista!E14))),"")</f>
        <v>3.5</v>
      </c>
      <c r="F21" s="156">
        <f>IFERROR(VALUE(IF(Lista!$A14="","",IF(Lista!F14="","", Lista!F14))),"")</f>
        <v>2.7000000000000002</v>
      </c>
      <c r="G21" s="156">
        <f>IFERROR(VALUE(IF(Lista!$A14="","",IF(Lista!G14="","", Lista!G14))),"")</f>
        <v>1.3</v>
      </c>
      <c r="H21" s="157">
        <f>IF(LEN(Lista!$A14)=0,"",ROUND(IF(SUM(C21:G21)&gt;0,AVERAGE(C21:G21),MINIMO),N_decimales))</f>
        <v>2.7999999999999998</v>
      </c>
      <c r="I21" s="156">
        <f>IFERROR(VALUE(IF(Lista!$A14="","",IF(Lista!H14="","", Lista!H14))),"")</f>
        <v>2.5</v>
      </c>
      <c r="J21" s="156">
        <f>IFERROR(VALUE(IF(Lista!$A14="","",IF(Lista!I14="","", Lista!I14))),"")</f>
        <v>2.5</v>
      </c>
      <c r="K21" s="156">
        <f>IFERROR(VALUE(IF(Lista!$A14="","",IF(Lista!J14="","", Lista!J14))),"")</f>
        <v>1.8999999999999999</v>
      </c>
      <c r="L21" s="156" t="str">
        <f>IFERROR(VALUE(IF(Lista!$A14="","",IF(Lista!K14="","", Lista!K14))),"")</f>
        <v/>
      </c>
      <c r="M21" s="156" t="str">
        <f>IFERROR(VALUE(IF(Lista!$A14="","",IF(Lista!L14="","", Lista!L14))),"")</f>
        <v/>
      </c>
      <c r="N21" s="158">
        <f>IF(LEN(Lista!$A14)=0,"",ROUND(IF(SUM(I21:M21)&gt;0,AVERAGE(I21:M21),MINIMO),N_decimales))</f>
        <v>2.2999999999999998</v>
      </c>
      <c r="O21" s="156">
        <f>IFERROR(VALUE(IF(Lista!$A14="","",IF(Lista!M14="","", Lista!M14))),"")</f>
        <v>3.5</v>
      </c>
      <c r="P21" s="156">
        <f>IFERROR(VALUE(IF(Lista!$A14="","",IF(Lista!N14="","", Lista!N14))),"")</f>
        <v>2.5</v>
      </c>
      <c r="Q21" s="156">
        <f>IFERROR(VALUE(IF(Lista!$A14="","",IF(Lista!O14="","", Lista!O14))),"")</f>
        <v>3.8999999999999999</v>
      </c>
      <c r="R21" s="156">
        <f>IFERROR(VALUE(IF(Lista!$A14="","",IF(Lista!P14="","", Lista!P14))),"")</f>
        <v>4.4500000000000002</v>
      </c>
      <c r="S21" s="156">
        <f>IFERROR(VALUE(IF(Lista!$A14="","",IF(Lista!Q14="","", Lista!Q14))),"")</f>
        <v>4.5</v>
      </c>
      <c r="T21" s="159">
        <f>IF(LEN(Lista!$A14)=0,"",ROUND(IF(SUM(O21:S21)&gt;0,AVERAGE(O21:S21),MINIMO),N_decimales))</f>
        <v>3.7999999999999998</v>
      </c>
      <c r="U21" s="156" t="str">
        <f>IFERROR(VALUE(IF(Lista!$A14="","",IF(Lista!R14="","", Lista!R14))),"")</f>
        <v/>
      </c>
      <c r="V21" s="156" t="str">
        <f>IFERROR(VALUE(IF(Lista!$A14="","",IF(Lista!S14="","", Lista!S14))),"")</f>
        <v/>
      </c>
      <c r="W21" s="156" t="str">
        <f>IFERROR(VALUE(IF(Lista!$A14="","",IF(Lista!T14="","", Lista!T14))),"")</f>
        <v/>
      </c>
      <c r="X21" s="156" t="str">
        <f>IFERROR(VALUE(IF(Lista!$A14="","",IF(Lista!U14="","", Lista!U14))),"")</f>
        <v/>
      </c>
      <c r="Y21" s="156" t="str">
        <f>IFERROR(VALUE(IF(Lista!$A14="","",IF(Lista!V14="","", Lista!V14))),"")</f>
        <v/>
      </c>
      <c r="Z21" s="158">
        <f>IF(LEN(Lista!$A14)=0,"",ROUND(IF(SUM(U21:Y21)&gt;0,AVERAGE(U21:Y21),MINIMO),N_decimales))</f>
        <v>1</v>
      </c>
      <c r="AA21" s="156" t="str">
        <f>IFERROR(VALUE(IF(Lista!$A14="","",IF(Lista!W14="","", Lista!W14))),"")</f>
        <v/>
      </c>
      <c r="AB21" s="156" t="str">
        <f>IFERROR(VALUE(IF(Lista!$A14="","",IF(Lista!X14="","", Lista!X14))),"")</f>
        <v/>
      </c>
      <c r="AC21" s="156" t="str">
        <f>IFERROR(VALUE(IF(Lista!$A14="","",IF(Lista!Y14="","", Lista!Y14))),"")</f>
        <v/>
      </c>
      <c r="AD21" s="156" t="str">
        <f>IFERROR(VALUE(IF(Lista!$A14="","",IF(Lista!Z14="","", Lista!Z14))),"")</f>
        <v/>
      </c>
      <c r="AE21" s="156" t="str">
        <f>IFERROR(VALUE(IF(Lista!$A14="","",IF(Lista!AA14="","", Lista!AA14))),"")</f>
        <v/>
      </c>
      <c r="AF21" s="159">
        <f>IF(LEN(Lista!$A14)=0,"",ROUND(IF(SUM(AA21:AE21)&gt;0,AVERAGE(AA21:AE21),MINIMO),N_decimales))</f>
        <v>1</v>
      </c>
      <c r="AG21" s="156">
        <f>IFERROR(VALUE(IF(Lista!$A14="","",IF(Lista!AG14="","", Lista!AG14))),"")</f>
        <v>4.0999999999999996</v>
      </c>
      <c r="AH21" s="156">
        <f>IFERROR(VALUE(IF(Lista!$A14="","",IF(Lista!AH14="","", Lista!AH14))),"")</f>
        <v>2.5</v>
      </c>
      <c r="AI21" s="156">
        <f>IFERROR(VALUE(IF(Lista!$A14="","",IF(Lista!AI14="","", Lista!AI14))),"")</f>
        <v>4.5</v>
      </c>
      <c r="AJ21" s="156">
        <f>IFERROR(VALUE(IF(Lista!$A14="","",IF(Lista!AJ14="","", Lista!AJ14))),"")</f>
        <v>2</v>
      </c>
      <c r="AK21" s="156">
        <f>IFERROR(VALUE(IF(Lista!$A14="","",IF(Lista!AK14="","", Lista!AK14))),"")</f>
        <v>1.7</v>
      </c>
      <c r="AL21" s="159">
        <f>IF(LEN(Lista!$A14)=0,"",ROUND(IF(SUM(AG21:AK21)&gt;0,AVERAGE(AG21:AK21),MINIMO),N_decimales))</f>
        <v>3</v>
      </c>
      <c r="AM21" s="160">
        <f>IF(LEN(Lista!$A14)=0,"",ROUND((H21*Parametros!$F$2/100+N21*Parametros!$F$3/100+T21*Parametros!$F$4/100+Z21*Parametros!$F$5/100+AF21*Parametros!$F$6/100),2))</f>
        <v>2.8999999999999999</v>
      </c>
      <c r="AN21" s="160" t="str">
        <f>IFERROR(VALUE(IF(Lista!$A14="","",IF(Lista!AQ14="","",Lista!AQ14))),"")</f>
        <v/>
      </c>
      <c r="AO21" s="160">
        <f t="shared" si="1"/>
        <v>2.8999999999999999</v>
      </c>
      <c r="AP21" s="93" t="str">
        <f t="shared" si="0"/>
        <v>BAJO</v>
      </c>
      <c r="AQ21" s="93">
        <f>InasistDetal!AF21</f>
        <v>0</v>
      </c>
    </row>
    <row r="22" s="2" customFormat="1">
      <c r="A22" s="155" t="str">
        <f>IF(Lista!B15="","",Lista!B15)</f>
        <v xml:space="preserve">GOMEZ BETIN MATIAS </v>
      </c>
      <c r="B22" s="155"/>
      <c r="C22" s="156">
        <f>IFERROR(VALUE(IF(Lista!$A15="","",IF(Lista!C15="","", Lista!C15))),"")</f>
        <v>3.1000000000000001</v>
      </c>
      <c r="D22" s="156" t="str">
        <f>IFERROR(VALUE(IF(Lista!$A15="","",IF(Lista!D15="","", Lista!D15))),"")</f>
        <v/>
      </c>
      <c r="E22" s="156">
        <f>IFERROR(VALUE(IF(Lista!$A15="","",IF(Lista!E15="","", Lista!E15))),"")</f>
        <v>3.1000000000000001</v>
      </c>
      <c r="F22" s="156">
        <f>IFERROR(VALUE(IF(Lista!$A15="","",IF(Lista!F15="","", Lista!F15))),"")</f>
        <v>2.7000000000000002</v>
      </c>
      <c r="G22" s="156">
        <f>IFERROR(VALUE(IF(Lista!$A15="","",IF(Lista!G15="","", Lista!G15))),"")</f>
        <v>1.3</v>
      </c>
      <c r="H22" s="157">
        <f>IF(LEN(Lista!$A15)=0,"",ROUND(IF(SUM(C22:G22)&gt;0,AVERAGE(C22:G22),MINIMO),N_decimales))</f>
        <v>2.6000000000000001</v>
      </c>
      <c r="I22" s="156">
        <f>IFERROR(VALUE(IF(Lista!$A15="","",IF(Lista!H15="","", Lista!H15))),"")</f>
        <v>3.8999999999999999</v>
      </c>
      <c r="J22" s="156">
        <f>IFERROR(VALUE(IF(Lista!$A15="","",IF(Lista!I15="","", Lista!I15))),"")</f>
        <v>3.2999999999999998</v>
      </c>
      <c r="K22" s="156">
        <f>IFERROR(VALUE(IF(Lista!$A15="","",IF(Lista!J15="","", Lista!J15))),"")</f>
        <v>1.8999999999999999</v>
      </c>
      <c r="L22" s="156" t="str">
        <f>IFERROR(VALUE(IF(Lista!$A15="","",IF(Lista!K15="","", Lista!K15))),"")</f>
        <v/>
      </c>
      <c r="M22" s="156" t="str">
        <f>IFERROR(VALUE(IF(Lista!$A15="","",IF(Lista!L15="","", Lista!L15))),"")</f>
        <v/>
      </c>
      <c r="N22" s="158">
        <f>IF(LEN(Lista!$A15)=0,"",ROUND(IF(SUM(I22:M22)&gt;0,AVERAGE(I22:M22),MINIMO),N_decimales))</f>
        <v>3</v>
      </c>
      <c r="O22" s="156">
        <f>IFERROR(VALUE(IF(Lista!$A15="","",IF(Lista!M15="","", Lista!M15))),"")</f>
        <v>3.5</v>
      </c>
      <c r="P22" s="156">
        <f>IFERROR(VALUE(IF(Lista!$A15="","",IF(Lista!N15="","", Lista!N15))),"")</f>
        <v>3.8999999999999999</v>
      </c>
      <c r="Q22" s="156">
        <f>IFERROR(VALUE(IF(Lista!$A15="","",IF(Lista!O15="","", Lista!O15))),"")</f>
        <v>4.5</v>
      </c>
      <c r="R22" s="156">
        <f>IFERROR(VALUE(IF(Lista!$A15="","",IF(Lista!P15="","", Lista!P15))),"")</f>
        <v>3.5</v>
      </c>
      <c r="S22" s="156">
        <f>IFERROR(VALUE(IF(Lista!$A15="","",IF(Lista!Q15="","", Lista!Q15))),"")</f>
        <v>2.5</v>
      </c>
      <c r="T22" s="159">
        <f>IF(LEN(Lista!$A15)=0,"",ROUND(IF(SUM(O22:S22)&gt;0,AVERAGE(O22:S22),MINIMO),N_decimales))</f>
        <v>3.6000000000000001</v>
      </c>
      <c r="U22" s="156" t="str">
        <f>IFERROR(VALUE(IF(Lista!$A15="","",IF(Lista!R15="","", Lista!R15))),"")</f>
        <v/>
      </c>
      <c r="V22" s="156" t="str">
        <f>IFERROR(VALUE(IF(Lista!$A15="","",IF(Lista!S15="","", Lista!S15))),"")</f>
        <v/>
      </c>
      <c r="W22" s="156" t="str">
        <f>IFERROR(VALUE(IF(Lista!$A15="","",IF(Lista!T15="","", Lista!T15))),"")</f>
        <v/>
      </c>
      <c r="X22" s="156" t="str">
        <f>IFERROR(VALUE(IF(Lista!$A15="","",IF(Lista!U15="","", Lista!U15))),"")</f>
        <v/>
      </c>
      <c r="Y22" s="156" t="str">
        <f>IFERROR(VALUE(IF(Lista!$A15="","",IF(Lista!V15="","", Lista!V15))),"")</f>
        <v/>
      </c>
      <c r="Z22" s="158">
        <f>IF(LEN(Lista!$A15)=0,"",ROUND(IF(SUM(U22:Y22)&gt;0,AVERAGE(U22:Y22),MINIMO),N_decimales))</f>
        <v>1</v>
      </c>
      <c r="AA22" s="156" t="str">
        <f>IFERROR(VALUE(IF(Lista!$A15="","",IF(Lista!W15="","", Lista!W15))),"")</f>
        <v/>
      </c>
      <c r="AB22" s="156" t="str">
        <f>IFERROR(VALUE(IF(Lista!$A15="","",IF(Lista!X15="","", Lista!X15))),"")</f>
        <v/>
      </c>
      <c r="AC22" s="156" t="str">
        <f>IFERROR(VALUE(IF(Lista!$A15="","",IF(Lista!Y15="","", Lista!Y15))),"")</f>
        <v/>
      </c>
      <c r="AD22" s="156" t="str">
        <f>IFERROR(VALUE(IF(Lista!$A15="","",IF(Lista!Z15="","", Lista!Z15))),"")</f>
        <v/>
      </c>
      <c r="AE22" s="156" t="str">
        <f>IFERROR(VALUE(IF(Lista!$A15="","",IF(Lista!AA15="","", Lista!AA15))),"")</f>
        <v/>
      </c>
      <c r="AF22" s="159">
        <f>IF(LEN(Lista!$A15)=0,"",ROUND(IF(SUM(AA22:AE22)&gt;0,AVERAGE(AA22:AE22),MINIMO),N_decimales))</f>
        <v>1</v>
      </c>
      <c r="AG22" s="156">
        <f>IFERROR(VALUE(IF(Lista!$A15="","",IF(Lista!AG15="","", Lista!AG15))),"")</f>
        <v>4.0999999999999996</v>
      </c>
      <c r="AH22" s="156">
        <f>IFERROR(VALUE(IF(Lista!$A15="","",IF(Lista!AH15="","", Lista!AH15))),"")</f>
        <v>3.8999999999999999</v>
      </c>
      <c r="AI22" s="156">
        <f>IFERROR(VALUE(IF(Lista!$A15="","",IF(Lista!AI15="","", Lista!AI15))),"")</f>
        <v>3.8999999999999999</v>
      </c>
      <c r="AJ22" s="156">
        <f>IFERROR(VALUE(IF(Lista!$A15="","",IF(Lista!AJ15="","", Lista!AJ15))),"")</f>
        <v>2</v>
      </c>
      <c r="AK22" s="156">
        <f>IFERROR(VALUE(IF(Lista!$A15="","",IF(Lista!AK15="","", Lista!AK15))),"")</f>
        <v>3.8999999999999999</v>
      </c>
      <c r="AL22" s="159">
        <f>IF(LEN(Lista!$A15)=0,"",ROUND(IF(SUM(AG22:AK22)&gt;0,AVERAGE(AG22:AK22),MINIMO),N_decimales))</f>
        <v>3.6000000000000001</v>
      </c>
      <c r="AM22" s="160">
        <f>IF(LEN(Lista!$A15)=0,"",ROUND((H22*Parametros!$F$2/100+N22*Parametros!$F$3/100+T22*Parametros!$F$4/100+Z22*Parametros!$F$5/100+AF22*Parametros!$F$6/100),2))</f>
        <v>2.8799999999999999</v>
      </c>
      <c r="AN22" s="160" t="str">
        <f>IFERROR(VALUE(IF(Lista!$A15="","",IF(Lista!AQ15="","",Lista!AQ15))),"")</f>
        <v/>
      </c>
      <c r="AO22" s="160">
        <f t="shared" si="1"/>
        <v>2.8799999999999999</v>
      </c>
      <c r="AP22" s="93" t="str">
        <f t="shared" si="0"/>
        <v>BAJO</v>
      </c>
      <c r="AQ22" s="93">
        <f>InasistDetal!AF22</f>
        <v>0</v>
      </c>
    </row>
    <row r="23" s="3" customFormat="1">
      <c r="A23" s="155" t="str">
        <f>IF(Lista!B16="","",Lista!B16)</f>
        <v>GOMEZ OLAYA ANDRES FELIPE</v>
      </c>
      <c r="B23" s="155"/>
      <c r="C23" s="156">
        <f>IFERROR(VALUE(IF(Lista!$A16="","",IF(Lista!C16="","", Lista!C16))),"")</f>
        <v>3.1000000000000001</v>
      </c>
      <c r="D23" s="156" t="str">
        <f>IFERROR(VALUE(IF(Lista!$A16="","",IF(Lista!D16="","", Lista!D16))),"")</f>
        <v/>
      </c>
      <c r="E23" s="156">
        <f>IFERROR(VALUE(IF(Lista!$A16="","",IF(Lista!E16="","", Lista!E16))),"")</f>
        <v>3.1000000000000001</v>
      </c>
      <c r="F23" s="156">
        <f>IFERROR(VALUE(IF(Lista!$A16="","",IF(Lista!F16="","", Lista!F16))),"")</f>
        <v>2.7999999999999998</v>
      </c>
      <c r="G23" s="156">
        <f>IFERROR(VALUE(IF(Lista!$A16="","",IF(Lista!G16="","", Lista!G16))),"")</f>
        <v>1.3</v>
      </c>
      <c r="H23" s="157">
        <f>IF(LEN(Lista!$A16)=0,"",ROUND(IF(SUM(C23:G23)&gt;0,AVERAGE(C23:G23),MINIMO),N_decimales))</f>
        <v>2.6000000000000001</v>
      </c>
      <c r="I23" s="156">
        <f>IFERROR(VALUE(IF(Lista!$A16="","",IF(Lista!H16="","", Lista!H16))),"")</f>
        <v>4.4500000000000002</v>
      </c>
      <c r="J23" s="156">
        <f>IFERROR(VALUE(IF(Lista!$A16="","",IF(Lista!I16="","", Lista!I16))),"")</f>
        <v>4.5</v>
      </c>
      <c r="K23" s="156">
        <f>IFERROR(VALUE(IF(Lista!$A16="","",IF(Lista!J16="","", Lista!J16))),"")</f>
        <v>1.8999999999999999</v>
      </c>
      <c r="L23" s="156" t="str">
        <f>IFERROR(VALUE(IF(Lista!$A16="","",IF(Lista!K16="","", Lista!K16))),"")</f>
        <v/>
      </c>
      <c r="M23" s="156" t="str">
        <f>IFERROR(VALUE(IF(Lista!$A16="","",IF(Lista!L16="","", Lista!L16))),"")</f>
        <v/>
      </c>
      <c r="N23" s="158">
        <f>IF(LEN(Lista!$A16)=0,"",ROUND(IF(SUM(I23:M23)&gt;0,AVERAGE(I23:M23),MINIMO),N_decimales))</f>
        <v>3.6000000000000001</v>
      </c>
      <c r="O23" s="156">
        <f>IFERROR(VALUE(IF(Lista!$A16="","",IF(Lista!M16="","", Lista!M16))),"")</f>
        <v>3.5</v>
      </c>
      <c r="P23" s="156">
        <f>IFERROR(VALUE(IF(Lista!$A16="","",IF(Lista!N16="","", Lista!N16))),"")</f>
        <v>4.4500000000000002</v>
      </c>
      <c r="Q23" s="156">
        <f>IFERROR(VALUE(IF(Lista!$A16="","",IF(Lista!O16="","", Lista!O16))),"")</f>
        <v>2.5</v>
      </c>
      <c r="R23" s="156">
        <f>IFERROR(VALUE(IF(Lista!$A16="","",IF(Lista!P16="","", Lista!P16))),"")</f>
        <v>2.7000000000000002</v>
      </c>
      <c r="S23" s="156">
        <f>IFERROR(VALUE(IF(Lista!$A16="","",IF(Lista!Q16="","", Lista!Q16))),"")</f>
        <v>3.1000000000000001</v>
      </c>
      <c r="T23" s="159">
        <f>IF(LEN(Lista!$A16)=0,"",ROUND(IF(SUM(O23:S23)&gt;0,AVERAGE(O23:S23),MINIMO),N_decimales))</f>
        <v>3.2999999999999998</v>
      </c>
      <c r="U23" s="156" t="str">
        <f>IFERROR(VALUE(IF(Lista!$A16="","",IF(Lista!R16="","", Lista!R16))),"")</f>
        <v/>
      </c>
      <c r="V23" s="156" t="str">
        <f>IFERROR(VALUE(IF(Lista!$A16="","",IF(Lista!S16="","", Lista!S16))),"")</f>
        <v/>
      </c>
      <c r="W23" s="156" t="str">
        <f>IFERROR(VALUE(IF(Lista!$A16="","",IF(Lista!T16="","", Lista!T16))),"")</f>
        <v/>
      </c>
      <c r="X23" s="156" t="str">
        <f>IFERROR(VALUE(IF(Lista!$A16="","",IF(Lista!U16="","", Lista!U16))),"")</f>
        <v/>
      </c>
      <c r="Y23" s="156" t="str">
        <f>IFERROR(VALUE(IF(Lista!$A16="","",IF(Lista!V16="","", Lista!V16))),"")</f>
        <v/>
      </c>
      <c r="Z23" s="158">
        <f>IF(LEN(Lista!$A16)=0,"",ROUND(IF(SUM(U23:Y23)&gt;0,AVERAGE(U23:Y23),MINIMO),N_decimales))</f>
        <v>1</v>
      </c>
      <c r="AA23" s="156" t="str">
        <f>IFERROR(VALUE(IF(Lista!$A16="","",IF(Lista!W16="","", Lista!W16))),"")</f>
        <v/>
      </c>
      <c r="AB23" s="156" t="str">
        <f>IFERROR(VALUE(IF(Lista!$A16="","",IF(Lista!X16="","", Lista!X16))),"")</f>
        <v/>
      </c>
      <c r="AC23" s="156" t="str">
        <f>IFERROR(VALUE(IF(Lista!$A16="","",IF(Lista!Y16="","", Lista!Y16))),"")</f>
        <v/>
      </c>
      <c r="AD23" s="156" t="str">
        <f>IFERROR(VALUE(IF(Lista!$A16="","",IF(Lista!Z16="","", Lista!Z16))),"")</f>
        <v/>
      </c>
      <c r="AE23" s="156" t="str">
        <f>IFERROR(VALUE(IF(Lista!$A16="","",IF(Lista!AA16="","", Lista!AA16))),"")</f>
        <v/>
      </c>
      <c r="AF23" s="159">
        <f>IF(LEN(Lista!$A16)=0,"",ROUND(IF(SUM(AA23:AE23)&gt;0,AVERAGE(AA23:AE23),MINIMO),N_decimales))</f>
        <v>1</v>
      </c>
      <c r="AG23" s="156">
        <f>IFERROR(VALUE(IF(Lista!$A16="","",IF(Lista!AG16="","", Lista!AG16))),"")</f>
        <v>4.0999999999999996</v>
      </c>
      <c r="AH23" s="156">
        <f>IFERROR(VALUE(IF(Lista!$A16="","",IF(Lista!AH16="","", Lista!AH16))),"")</f>
        <v>4.4500000000000002</v>
      </c>
      <c r="AI23" s="156">
        <f>IFERROR(VALUE(IF(Lista!$A16="","",IF(Lista!AI16="","", Lista!AI16))),"")</f>
        <v>4.5</v>
      </c>
      <c r="AJ23" s="156">
        <f>IFERROR(VALUE(IF(Lista!$A16="","",IF(Lista!AJ16="","", Lista!AJ16))),"")</f>
        <v>2</v>
      </c>
      <c r="AK23" s="156">
        <f>IFERROR(VALUE(IF(Lista!$A16="","",IF(Lista!AK16="","", Lista!AK16))),"")</f>
        <v>1.3</v>
      </c>
      <c r="AL23" s="159">
        <f>IF(LEN(Lista!$A16)=0,"",ROUND(IF(SUM(AG23:AK23)&gt;0,AVERAGE(AG23:AK23),MINIMO),N_decimales))</f>
        <v>3.2999999999999998</v>
      </c>
      <c r="AM23" s="160">
        <f>IF(LEN(Lista!$A16)=0,"",ROUND((H23*Parametros!$F$2/100+N23*Parametros!$F$3/100+T23*Parametros!$F$4/100+Z23*Parametros!$F$5/100+AF23*Parametros!$F$6/100),2))</f>
        <v>2.9399999999999999</v>
      </c>
      <c r="AN23" s="160" t="str">
        <f>IFERROR(VALUE(IF(Lista!$A16="","",IF(Lista!AQ16="","",Lista!AQ16))),"")</f>
        <v/>
      </c>
      <c r="AO23" s="160">
        <f t="shared" si="1"/>
        <v>2.9399999999999999</v>
      </c>
      <c r="AP23" s="93" t="str">
        <f t="shared" si="0"/>
        <v>BAJO</v>
      </c>
      <c r="AQ23" s="93">
        <f>InasistDetal!AF23</f>
        <v>0</v>
      </c>
    </row>
    <row r="24" s="2" customFormat="1">
      <c r="A24" s="155" t="str">
        <f>IF(Lista!B17="","",Lista!B17)</f>
        <v xml:space="preserve">GONZALEZ MONTES LUCIANA </v>
      </c>
      <c r="B24" s="155"/>
      <c r="C24" s="156">
        <f>IFERROR(VALUE(IF(Lista!$A17="","",IF(Lista!C17="","", Lista!C17))),"")</f>
        <v>4.5</v>
      </c>
      <c r="D24" s="156" t="str">
        <f>IFERROR(VALUE(IF(Lista!$A17="","",IF(Lista!D17="","", Lista!D17))),"")</f>
        <v/>
      </c>
      <c r="E24" s="156">
        <f>IFERROR(VALUE(IF(Lista!$A17="","",IF(Lista!E17="","", Lista!E17))),"")</f>
        <v>5</v>
      </c>
      <c r="F24" s="156">
        <f>IFERROR(VALUE(IF(Lista!$A17="","",IF(Lista!F17="","", Lista!F17))),"")</f>
        <v>2.7000000000000002</v>
      </c>
      <c r="G24" s="156">
        <f>IFERROR(VALUE(IF(Lista!$A17="","",IF(Lista!G17="","", Lista!G17))),"")</f>
        <v>1.3</v>
      </c>
      <c r="H24" s="157">
        <f>IF(LEN(Lista!$A17)=0,"",ROUND(IF(SUM(C24:G24)&gt;0,AVERAGE(C24:G24),MINIMO),N_decimales))</f>
        <v>3.3999999999999999</v>
      </c>
      <c r="I24" s="156">
        <f>IFERROR(VALUE(IF(Lista!$A17="","",IF(Lista!H17="","", Lista!H17))),"")</f>
        <v>4.5</v>
      </c>
      <c r="J24" s="156">
        <f>IFERROR(VALUE(IF(Lista!$A17="","",IF(Lista!I17="","", Lista!I17))),"")</f>
        <v>4.5</v>
      </c>
      <c r="K24" s="156">
        <f>IFERROR(VALUE(IF(Lista!$A17="","",IF(Lista!J17="","", Lista!J17))),"")</f>
        <v>1.8999999999999999</v>
      </c>
      <c r="L24" s="156" t="str">
        <f>IFERROR(VALUE(IF(Lista!$A17="","",IF(Lista!K17="","", Lista!K17))),"")</f>
        <v/>
      </c>
      <c r="M24" s="156" t="str">
        <f>IFERROR(VALUE(IF(Lista!$A17="","",IF(Lista!L17="","", Lista!L17))),"")</f>
        <v/>
      </c>
      <c r="N24" s="158">
        <f>IF(LEN(Lista!$A17)=0,"",ROUND(IF(SUM(I24:M24)&gt;0,AVERAGE(I24:M24),MINIMO),N_decimales))</f>
        <v>3.6000000000000001</v>
      </c>
      <c r="O24" s="156">
        <f>IFERROR(VALUE(IF(Lista!$A17="","",IF(Lista!M17="","", Lista!M17))),"")</f>
        <v>3.5</v>
      </c>
      <c r="P24" s="156">
        <f>IFERROR(VALUE(IF(Lista!$A17="","",IF(Lista!N17="","", Lista!N17))),"")</f>
        <v>4.5</v>
      </c>
      <c r="Q24" s="156">
        <f>IFERROR(VALUE(IF(Lista!$A17="","",IF(Lista!O17="","", Lista!O17))),"")</f>
        <v>4.5</v>
      </c>
      <c r="R24" s="156">
        <f>IFERROR(VALUE(IF(Lista!$A17="","",IF(Lista!P17="","", Lista!P17))),"")</f>
        <v>2.7000000000000002</v>
      </c>
      <c r="S24" s="156">
        <f>IFERROR(VALUE(IF(Lista!$A17="","",IF(Lista!Q17="","", Lista!Q17))),"")</f>
        <v>4.0999999999999996</v>
      </c>
      <c r="T24" s="159">
        <f>IF(LEN(Lista!$A17)=0,"",ROUND(IF(SUM(O24:S24)&gt;0,AVERAGE(O24:S24),MINIMO),N_decimales))</f>
        <v>3.8999999999999999</v>
      </c>
      <c r="U24" s="156" t="str">
        <f>IFERROR(VALUE(IF(Lista!$A17="","",IF(Lista!R17="","", Lista!R17))),"")</f>
        <v/>
      </c>
      <c r="V24" s="156" t="str">
        <f>IFERROR(VALUE(IF(Lista!$A17="","",IF(Lista!S17="","", Lista!S17))),"")</f>
        <v/>
      </c>
      <c r="W24" s="156" t="str">
        <f>IFERROR(VALUE(IF(Lista!$A17="","",IF(Lista!T17="","", Lista!T17))),"")</f>
        <v/>
      </c>
      <c r="X24" s="156" t="str">
        <f>IFERROR(VALUE(IF(Lista!$A17="","",IF(Lista!U17="","", Lista!U17))),"")</f>
        <v/>
      </c>
      <c r="Y24" s="156" t="str">
        <f>IFERROR(VALUE(IF(Lista!$A17="","",IF(Lista!V17="","", Lista!V17))),"")</f>
        <v/>
      </c>
      <c r="Z24" s="158">
        <f>IF(LEN(Lista!$A17)=0,"",ROUND(IF(SUM(U24:Y24)&gt;0,AVERAGE(U24:Y24),MINIMO),N_decimales))</f>
        <v>1</v>
      </c>
      <c r="AA24" s="156" t="str">
        <f>IFERROR(VALUE(IF(Lista!$A17="","",IF(Lista!W17="","", Lista!W17))),"")</f>
        <v/>
      </c>
      <c r="AB24" s="156" t="str">
        <f>IFERROR(VALUE(IF(Lista!$A17="","",IF(Lista!X17="","", Lista!X17))),"")</f>
        <v/>
      </c>
      <c r="AC24" s="156" t="str">
        <f>IFERROR(VALUE(IF(Lista!$A17="","",IF(Lista!Y17="","", Lista!Y17))),"")</f>
        <v/>
      </c>
      <c r="AD24" s="156" t="str">
        <f>IFERROR(VALUE(IF(Lista!$A17="","",IF(Lista!Z17="","", Lista!Z17))),"")</f>
        <v/>
      </c>
      <c r="AE24" s="156" t="str">
        <f>IFERROR(VALUE(IF(Lista!$A17="","",IF(Lista!AA17="","", Lista!AA17))),"")</f>
        <v/>
      </c>
      <c r="AF24" s="159">
        <f>IF(LEN(Lista!$A17)=0,"",ROUND(IF(SUM(AA24:AE24)&gt;0,AVERAGE(AA24:AE24),MINIMO),N_decimales))</f>
        <v>1</v>
      </c>
      <c r="AG24" s="156">
        <f>IFERROR(VALUE(IF(Lista!$A17="","",IF(Lista!AG17="","", Lista!AG17))),"")</f>
        <v>4.0999999999999996</v>
      </c>
      <c r="AH24" s="156">
        <f>IFERROR(VALUE(IF(Lista!$A17="","",IF(Lista!AH17="","", Lista!AH17))),"")</f>
        <v>4.5</v>
      </c>
      <c r="AI24" s="156">
        <f>IFERROR(VALUE(IF(Lista!$A17="","",IF(Lista!AI17="","", Lista!AI17))),"")</f>
        <v>3.2999999999999998</v>
      </c>
      <c r="AJ24" s="156">
        <f>IFERROR(VALUE(IF(Lista!$A17="","",IF(Lista!AJ17="","", Lista!AJ17))),"")</f>
        <v>2</v>
      </c>
      <c r="AK24" s="156">
        <f>IFERROR(VALUE(IF(Lista!$A17="","",IF(Lista!AK17="","", Lista!AK17))),"")</f>
        <v>1.7</v>
      </c>
      <c r="AL24" s="159">
        <f>IF(LEN(Lista!$A17)=0,"",ROUND(IF(SUM(AG24:AK24)&gt;0,AVERAGE(AG24:AK24),MINIMO),N_decimales))</f>
        <v>3.1000000000000001</v>
      </c>
      <c r="AM24" s="160">
        <f>IF(LEN(Lista!$A17)=0,"",ROUND((H24*Parametros!$F$2/100+N24*Parametros!$F$3/100+T24*Parametros!$F$4/100+Z24*Parametros!$F$5/100+AF24*Parametros!$F$6/100),2))</f>
        <v>3.54</v>
      </c>
      <c r="AN24" s="160" t="str">
        <f>IFERROR(VALUE(IF(Lista!$A17="","",IF(Lista!AQ17="","",Lista!AQ17))),"")</f>
        <v/>
      </c>
      <c r="AO24" s="160">
        <f t="shared" si="1"/>
        <v>3.54</v>
      </c>
      <c r="AP24" s="93" t="str">
        <f t="shared" si="0"/>
        <v>BASICO</v>
      </c>
      <c r="AQ24" s="93">
        <f>InasistDetal!AF24</f>
        <v>0</v>
      </c>
    </row>
    <row r="25" s="2" customFormat="1">
      <c r="A25" s="155" t="str">
        <f>IF(Lista!B18="","",Lista!B18)</f>
        <v>HERNANDEZ ORTIZ EMILIANO</v>
      </c>
      <c r="B25" s="155"/>
      <c r="C25" s="156">
        <f>IFERROR(VALUE(IF(Lista!$A18="","",IF(Lista!C18="","", Lista!C18))),"")</f>
        <v>4</v>
      </c>
      <c r="D25" s="156" t="str">
        <f>IFERROR(VALUE(IF(Lista!$A18="","",IF(Lista!D18="","", Lista!D18))),"")</f>
        <v/>
      </c>
      <c r="E25" s="156">
        <f>IFERROR(VALUE(IF(Lista!$A18="","",IF(Lista!E18="","", Lista!E18))),"")</f>
        <v>4</v>
      </c>
      <c r="F25" s="156">
        <f>IFERROR(VALUE(IF(Lista!$A18="","",IF(Lista!F18="","", Lista!F18))),"")</f>
        <v>2.7999999999999998</v>
      </c>
      <c r="G25" s="156">
        <f>IFERROR(VALUE(IF(Lista!$A18="","",IF(Lista!G18="","", Lista!G18))),"")</f>
        <v>1.3</v>
      </c>
      <c r="H25" s="157">
        <f>IF(LEN(Lista!$A18)=0,"",ROUND(IF(SUM(C25:G25)&gt;0,AVERAGE(C25:G25),MINIMO),N_decimales))</f>
        <v>3</v>
      </c>
      <c r="I25" s="156">
        <f>IFERROR(VALUE(IF(Lista!$A18="","",IF(Lista!H18="","", Lista!H18))),"")</f>
        <v>4.4000000000000004</v>
      </c>
      <c r="J25" s="156">
        <f>IFERROR(VALUE(IF(Lista!$A18="","",IF(Lista!I18="","", Lista!I18))),"")</f>
        <v>4.5</v>
      </c>
      <c r="K25" s="156">
        <f>IFERROR(VALUE(IF(Lista!$A18="","",IF(Lista!J18="","", Lista!J18))),"")</f>
        <v>1.8999999999999999</v>
      </c>
      <c r="L25" s="156" t="str">
        <f>IFERROR(VALUE(IF(Lista!$A18="","",IF(Lista!K18="","", Lista!K18))),"")</f>
        <v/>
      </c>
      <c r="M25" s="156" t="str">
        <f>IFERROR(VALUE(IF(Lista!$A18="","",IF(Lista!L18="","", Lista!L18))),"")</f>
        <v/>
      </c>
      <c r="N25" s="158">
        <f>IF(LEN(Lista!$A18)=0,"",ROUND(IF(SUM(I25:M25)&gt;0,AVERAGE(I25:M25),MINIMO),N_decimales))</f>
        <v>3.6000000000000001</v>
      </c>
      <c r="O25" s="156">
        <f>IFERROR(VALUE(IF(Lista!$A18="","",IF(Lista!M18="","", Lista!M18))),"")</f>
        <v>3.5</v>
      </c>
      <c r="P25" s="156">
        <f>IFERROR(VALUE(IF(Lista!$A18="","",IF(Lista!N18="","", Lista!N18))),"")</f>
        <v>4.4000000000000004</v>
      </c>
      <c r="Q25" s="156">
        <f>IFERROR(VALUE(IF(Lista!$A18="","",IF(Lista!O18="","", Lista!O18))),"")</f>
        <v>4.5</v>
      </c>
      <c r="R25" s="156">
        <f>IFERROR(VALUE(IF(Lista!$A18="","",IF(Lista!P18="","", Lista!P18))),"")</f>
        <v>3.6000000000000001</v>
      </c>
      <c r="S25" s="156">
        <f>IFERROR(VALUE(IF(Lista!$A18="","",IF(Lista!Q18="","", Lista!Q18))),"")</f>
        <v>3.8999999999999999</v>
      </c>
      <c r="T25" s="159">
        <f>IF(LEN(Lista!$A18)=0,"",ROUND(IF(SUM(O25:S25)&gt;0,AVERAGE(O25:S25),MINIMO),N_decimales))</f>
        <v>4</v>
      </c>
      <c r="U25" s="156" t="str">
        <f>IFERROR(VALUE(IF(Lista!$A18="","",IF(Lista!R18="","", Lista!R18))),"")</f>
        <v/>
      </c>
      <c r="V25" s="156" t="str">
        <f>IFERROR(VALUE(IF(Lista!$A18="","",IF(Lista!S18="","", Lista!S18))),"")</f>
        <v/>
      </c>
      <c r="W25" s="156" t="str">
        <f>IFERROR(VALUE(IF(Lista!$A18="","",IF(Lista!T18="","", Lista!T18))),"")</f>
        <v/>
      </c>
      <c r="X25" s="156" t="str">
        <f>IFERROR(VALUE(IF(Lista!$A18="","",IF(Lista!U18="","", Lista!U18))),"")</f>
        <v/>
      </c>
      <c r="Y25" s="156" t="str">
        <f>IFERROR(VALUE(IF(Lista!$A18="","",IF(Lista!V18="","", Lista!V18))),"")</f>
        <v/>
      </c>
      <c r="Z25" s="158">
        <f>IF(LEN(Lista!$A18)=0,"",ROUND(IF(SUM(U25:Y25)&gt;0,AVERAGE(U25:Y25),MINIMO),N_decimales))</f>
        <v>1</v>
      </c>
      <c r="AA25" s="156" t="str">
        <f>IFERROR(VALUE(IF(Lista!$A18="","",IF(Lista!W18="","", Lista!W18))),"")</f>
        <v/>
      </c>
      <c r="AB25" s="156" t="str">
        <f>IFERROR(VALUE(IF(Lista!$A18="","",IF(Lista!X18="","", Lista!X18))),"")</f>
        <v/>
      </c>
      <c r="AC25" s="156" t="str">
        <f>IFERROR(VALUE(IF(Lista!$A18="","",IF(Lista!Y18="","", Lista!Y18))),"")</f>
        <v/>
      </c>
      <c r="AD25" s="156" t="str">
        <f>IFERROR(VALUE(IF(Lista!$A18="","",IF(Lista!Z18="","", Lista!Z18))),"")</f>
        <v/>
      </c>
      <c r="AE25" s="156" t="str">
        <f>IFERROR(VALUE(IF(Lista!$A18="","",IF(Lista!AA18="","", Lista!AA18))),"")</f>
        <v/>
      </c>
      <c r="AF25" s="159">
        <f>IF(LEN(Lista!$A18)=0,"",ROUND(IF(SUM(AA25:AE25)&gt;0,AVERAGE(AA25:AE25),MINIMO),N_decimales))</f>
        <v>1</v>
      </c>
      <c r="AG25" s="156">
        <f>IFERROR(VALUE(IF(Lista!$A18="","",IF(Lista!AG18="","", Lista!AG18))),"")</f>
        <v>4.0999999999999996</v>
      </c>
      <c r="AH25" s="156">
        <f>IFERROR(VALUE(IF(Lista!$A18="","",IF(Lista!AH18="","", Lista!AH18))),"")</f>
        <v>4.4000000000000004</v>
      </c>
      <c r="AI25" s="156">
        <f>IFERROR(VALUE(IF(Lista!$A18="","",IF(Lista!AI18="","", Lista!AI18))),"")</f>
        <v>3.8999999999999999</v>
      </c>
      <c r="AJ25" s="156">
        <f>IFERROR(VALUE(IF(Lista!$A18="","",IF(Lista!AJ18="","", Lista!AJ18))),"")</f>
        <v>2</v>
      </c>
      <c r="AK25" s="156">
        <f>IFERROR(VALUE(IF(Lista!$A18="","",IF(Lista!AK18="","", Lista!AK18))),"")</f>
        <v>1.3</v>
      </c>
      <c r="AL25" s="159">
        <f>IF(LEN(Lista!$A18)=0,"",ROUND(IF(SUM(AG25:AK25)&gt;0,AVERAGE(AG25:AK25),MINIMO),N_decimales))</f>
        <v>3.1000000000000001</v>
      </c>
      <c r="AM25" s="160">
        <f>IF(LEN(Lista!$A18)=0,"",ROUND((H25*Parametros!$F$2/100+N25*Parametros!$F$3/100+T25*Parametros!$F$4/100+Z25*Parametros!$F$5/100+AF25*Parametros!$F$6/100),2))</f>
        <v>3.3199999999999998</v>
      </c>
      <c r="AN25" s="160" t="str">
        <f>IFERROR(VALUE(IF(Lista!$A18="","",IF(Lista!AQ18="","",Lista!AQ18))),"")</f>
        <v/>
      </c>
      <c r="AO25" s="160">
        <f t="shared" si="1"/>
        <v>3.3199999999999998</v>
      </c>
      <c r="AP25" s="93" t="str">
        <f t="shared" si="0"/>
        <v>BASICO</v>
      </c>
      <c r="AQ25" s="93">
        <f>InasistDetal!AF25</f>
        <v>0</v>
      </c>
    </row>
    <row r="26" s="2" customFormat="1">
      <c r="A26" s="155" t="str">
        <f>IF(Lista!B19="","",Lista!B19)</f>
        <v>HERRERA VARGAS MARIA JOSE</v>
      </c>
      <c r="B26" s="155"/>
      <c r="C26" s="156">
        <f>IFERROR(VALUE(IF(Lista!$A19="","",IF(Lista!C19="","", Lista!C19))),"")</f>
        <v>4.2000000000000002</v>
      </c>
      <c r="D26" s="156" t="str">
        <f>IFERROR(VALUE(IF(Lista!$A19="","",IF(Lista!D19="","", Lista!D19))),"")</f>
        <v/>
      </c>
      <c r="E26" s="156">
        <f>IFERROR(VALUE(IF(Lista!$A19="","",IF(Lista!E19="","", Lista!E19))),"")</f>
        <v>4.2000000000000002</v>
      </c>
      <c r="F26" s="156">
        <f>IFERROR(VALUE(IF(Lista!$A19="","",IF(Lista!F19="","", Lista!F19))),"")</f>
        <v>2.7999999999999998</v>
      </c>
      <c r="G26" s="156">
        <f>IFERROR(VALUE(IF(Lista!$A19="","",IF(Lista!G19="","", Lista!G19))),"")</f>
        <v>1.3</v>
      </c>
      <c r="H26" s="157">
        <f>IF(LEN(Lista!$A19)=0,"",ROUND(IF(SUM(C26:G26)&gt;0,AVERAGE(C26:G26),MINIMO),N_decimales))</f>
        <v>3.1000000000000001</v>
      </c>
      <c r="I26" s="156">
        <f>IFERROR(VALUE(IF(Lista!$A19="","",IF(Lista!H19="","", Lista!H19))),"")</f>
        <v>2.7999999999999998</v>
      </c>
      <c r="J26" s="156">
        <f>IFERROR(VALUE(IF(Lista!$A19="","",IF(Lista!I19="","", Lista!I19))),"")</f>
        <v>4.5</v>
      </c>
      <c r="K26" s="156">
        <f>IFERROR(VALUE(IF(Lista!$A19="","",IF(Lista!J19="","", Lista!J19))),"")</f>
        <v>1.8999999999999999</v>
      </c>
      <c r="L26" s="156" t="str">
        <f>IFERROR(VALUE(IF(Lista!$A19="","",IF(Lista!K19="","", Lista!K19))),"")</f>
        <v/>
      </c>
      <c r="M26" s="156" t="str">
        <f>IFERROR(VALUE(IF(Lista!$A19="","",IF(Lista!L19="","", Lista!L19))),"")</f>
        <v/>
      </c>
      <c r="N26" s="158">
        <f>IF(LEN(Lista!$A19)=0,"",ROUND(IF(SUM(I26:M26)&gt;0,AVERAGE(I26:M26),MINIMO),N_decimales))</f>
        <v>3.1000000000000001</v>
      </c>
      <c r="O26" s="156">
        <f>IFERROR(VALUE(IF(Lista!$A19="","",IF(Lista!M19="","", Lista!M19))),"")</f>
        <v>3.5</v>
      </c>
      <c r="P26" s="156">
        <f>IFERROR(VALUE(IF(Lista!$A19="","",IF(Lista!N19="","", Lista!N19))),"")</f>
        <v>2.7999999999999998</v>
      </c>
      <c r="Q26" s="156">
        <f>IFERROR(VALUE(IF(Lista!$A19="","",IF(Lista!O19="","", Lista!O19))),"")</f>
        <v>4.5</v>
      </c>
      <c r="R26" s="156">
        <f>IFERROR(VALUE(IF(Lista!$A19="","",IF(Lista!P19="","", Lista!P19))),"")</f>
        <v>2.7000000000000002</v>
      </c>
      <c r="S26" s="156">
        <f>IFERROR(VALUE(IF(Lista!$A19="","",IF(Lista!Q19="","", Lista!Q19))),"")</f>
        <v>4.0999999999999996</v>
      </c>
      <c r="T26" s="159">
        <f>IF(LEN(Lista!$A19)=0,"",ROUND(IF(SUM(O26:S26)&gt;0,AVERAGE(O26:S26),MINIMO),N_decimales))</f>
        <v>3.5</v>
      </c>
      <c r="U26" s="156" t="str">
        <f>IFERROR(VALUE(IF(Lista!$A19="","",IF(Lista!R19="","", Lista!R19))),"")</f>
        <v/>
      </c>
      <c r="V26" s="156" t="str">
        <f>IFERROR(VALUE(IF(Lista!$A19="","",IF(Lista!S19="","", Lista!S19))),"")</f>
        <v/>
      </c>
      <c r="W26" s="156" t="str">
        <f>IFERROR(VALUE(IF(Lista!$A19="","",IF(Lista!T19="","", Lista!T19))),"")</f>
        <v/>
      </c>
      <c r="X26" s="156" t="str">
        <f>IFERROR(VALUE(IF(Lista!$A19="","",IF(Lista!U19="","", Lista!U19))),"")</f>
        <v/>
      </c>
      <c r="Y26" s="156" t="str">
        <f>IFERROR(VALUE(IF(Lista!$A19="","",IF(Lista!V19="","", Lista!V19))),"")</f>
        <v/>
      </c>
      <c r="Z26" s="158">
        <f>IF(LEN(Lista!$A19)=0,"",ROUND(IF(SUM(U26:Y26)&gt;0,AVERAGE(U26:Y26),MINIMO),N_decimales))</f>
        <v>1</v>
      </c>
      <c r="AA26" s="156" t="str">
        <f>IFERROR(VALUE(IF(Lista!$A19="","",IF(Lista!W19="","", Lista!W19))),"")</f>
        <v/>
      </c>
      <c r="AB26" s="156" t="str">
        <f>IFERROR(VALUE(IF(Lista!$A19="","",IF(Lista!X19="","", Lista!X19))),"")</f>
        <v/>
      </c>
      <c r="AC26" s="156" t="str">
        <f>IFERROR(VALUE(IF(Lista!$A19="","",IF(Lista!Y19="","", Lista!Y19))),"")</f>
        <v/>
      </c>
      <c r="AD26" s="156" t="str">
        <f>IFERROR(VALUE(IF(Lista!$A19="","",IF(Lista!Z19="","", Lista!Z19))),"")</f>
        <v/>
      </c>
      <c r="AE26" s="156" t="str">
        <f>IFERROR(VALUE(IF(Lista!$A19="","",IF(Lista!AA19="","", Lista!AA19))),"")</f>
        <v/>
      </c>
      <c r="AF26" s="159">
        <f>IF(LEN(Lista!$A19)=0,"",ROUND(IF(SUM(AA26:AE26)&gt;0,AVERAGE(AA26:AE26),MINIMO),N_decimales))</f>
        <v>1</v>
      </c>
      <c r="AG26" s="156">
        <f>IFERROR(VALUE(IF(Lista!$A19="","",IF(Lista!AG19="","", Lista!AG19))),"")</f>
        <v>4.0999999999999996</v>
      </c>
      <c r="AH26" s="156">
        <f>IFERROR(VALUE(IF(Lista!$A19="","",IF(Lista!AH19="","", Lista!AH19))),"")</f>
        <v>2.7999999999999998</v>
      </c>
      <c r="AI26" s="156">
        <f>IFERROR(VALUE(IF(Lista!$A19="","",IF(Lista!AI19="","", Lista!AI19))),"")</f>
        <v>3.2999999999999998</v>
      </c>
      <c r="AJ26" s="156">
        <f>IFERROR(VALUE(IF(Lista!$A19="","",IF(Lista!AJ19="","", Lista!AJ19))),"")</f>
        <v>2</v>
      </c>
      <c r="AK26" s="156">
        <f>IFERROR(VALUE(IF(Lista!$A19="","",IF(Lista!AK19="","", Lista!AK19))),"")</f>
        <v>1.7</v>
      </c>
      <c r="AL26" s="159">
        <f>IF(LEN(Lista!$A19)=0,"",ROUND(IF(SUM(AG26:AK26)&gt;0,AVERAGE(AG26:AK26),MINIMO),N_decimales))</f>
        <v>2.7999999999999998</v>
      </c>
      <c r="AM26" s="160">
        <f>IF(LEN(Lista!$A19)=0,"",ROUND((H26*Parametros!$F$2/100+N26*Parametros!$F$3/100+T26*Parametros!$F$4/100+Z26*Parametros!$F$5/100+AF26*Parametros!$F$6/100),2))</f>
        <v>3.1800000000000002</v>
      </c>
      <c r="AN26" s="160" t="str">
        <f>IFERROR(VALUE(IF(Lista!$A19="","",IF(Lista!AQ19="","",Lista!AQ19))),"")</f>
        <v/>
      </c>
      <c r="AO26" s="160">
        <f t="shared" si="1"/>
        <v>3.1800000000000002</v>
      </c>
      <c r="AP26" s="93" t="str">
        <f t="shared" si="0"/>
        <v>BASICO</v>
      </c>
      <c r="AQ26" s="93">
        <f>InasistDetal!AF26</f>
        <v>0</v>
      </c>
    </row>
    <row r="27" s="2" customFormat="1">
      <c r="A27" s="155" t="str">
        <f>IF(Lista!B20="","",Lista!B20)</f>
        <v>HIGUITA ARROYAVE MARIA JOSE</v>
      </c>
      <c r="B27" s="155"/>
      <c r="C27" s="156">
        <f>IFERROR(VALUE(IF(Lista!$A20="","",IF(Lista!C20="","", Lista!C20))),"")</f>
        <v>4</v>
      </c>
      <c r="D27" s="156" t="str">
        <f>IFERROR(VALUE(IF(Lista!$A20="","",IF(Lista!D20="","", Lista!D20))),"")</f>
        <v/>
      </c>
      <c r="E27" s="156">
        <f>IFERROR(VALUE(IF(Lista!$A20="","",IF(Lista!E20="","", Lista!E20))),"")</f>
        <v>4</v>
      </c>
      <c r="F27" s="156">
        <f>IFERROR(VALUE(IF(Lista!$A20="","",IF(Lista!F20="","", Lista!F20))),"")</f>
        <v>2.7000000000000002</v>
      </c>
      <c r="G27" s="156">
        <f>IFERROR(VALUE(IF(Lista!$A20="","",IF(Lista!G20="","", Lista!G20))),"")</f>
        <v>1.3</v>
      </c>
      <c r="H27" s="157">
        <f>IF(LEN(Lista!$A20)=0,"",ROUND(IF(SUM(C27:G27)&gt;0,AVERAGE(C27:G27),MINIMO),N_decimales))</f>
        <v>3</v>
      </c>
      <c r="I27" s="156">
        <f>IFERROR(VALUE(IF(Lista!$A20="","",IF(Lista!H20="","", Lista!H20))),"")</f>
        <v>4.5</v>
      </c>
      <c r="J27" s="156">
        <f>IFERROR(VALUE(IF(Lista!$A20="","",IF(Lista!I20="","", Lista!I20))),"")</f>
        <v>2.5</v>
      </c>
      <c r="K27" s="156">
        <f>IFERROR(VALUE(IF(Lista!$A20="","",IF(Lista!J20="","", Lista!J20))),"")</f>
        <v>1.8999999999999999</v>
      </c>
      <c r="L27" s="156" t="str">
        <f>IFERROR(VALUE(IF(Lista!$A20="","",IF(Lista!K20="","", Lista!K20))),"")</f>
        <v/>
      </c>
      <c r="M27" s="156" t="str">
        <f>IFERROR(VALUE(IF(Lista!$A20="","",IF(Lista!L20="","", Lista!L20))),"")</f>
        <v/>
      </c>
      <c r="N27" s="158">
        <f>IF(LEN(Lista!$A20)=0,"",ROUND(IF(SUM(I27:M27)&gt;0,AVERAGE(I27:M27),MINIMO),N_decimales))</f>
        <v>3</v>
      </c>
      <c r="O27" s="156">
        <f>IFERROR(VALUE(IF(Lista!$A20="","",IF(Lista!M20="","", Lista!M20))),"")</f>
        <v>3.5</v>
      </c>
      <c r="P27" s="156">
        <f>IFERROR(VALUE(IF(Lista!$A20="","",IF(Lista!N20="","", Lista!N20))),"")</f>
        <v>4.5</v>
      </c>
      <c r="Q27" s="156">
        <f>IFERROR(VALUE(IF(Lista!$A20="","",IF(Lista!O20="","", Lista!O20))),"")</f>
        <v>2.5</v>
      </c>
      <c r="R27" s="156">
        <f>IFERROR(VALUE(IF(Lista!$A20="","",IF(Lista!P20="","", Lista!P20))),"")</f>
        <v>2.7000000000000002</v>
      </c>
      <c r="S27" s="156">
        <f>IFERROR(VALUE(IF(Lista!$A20="","",IF(Lista!Q20="","", Lista!Q20))),"")</f>
        <v>4.5</v>
      </c>
      <c r="T27" s="159">
        <f>IF(LEN(Lista!$A20)=0,"",ROUND(IF(SUM(O27:S27)&gt;0,AVERAGE(O27:S27),MINIMO),N_decimales))</f>
        <v>3.5</v>
      </c>
      <c r="U27" s="156" t="str">
        <f>IFERROR(VALUE(IF(Lista!$A20="","",IF(Lista!R20="","", Lista!R20))),"")</f>
        <v/>
      </c>
      <c r="V27" s="156" t="str">
        <f>IFERROR(VALUE(IF(Lista!$A20="","",IF(Lista!S20="","", Lista!S20))),"")</f>
        <v/>
      </c>
      <c r="W27" s="156" t="str">
        <f>IFERROR(VALUE(IF(Lista!$A20="","",IF(Lista!T20="","", Lista!T20))),"")</f>
        <v/>
      </c>
      <c r="X27" s="156" t="str">
        <f>IFERROR(VALUE(IF(Lista!$A20="","",IF(Lista!U20="","", Lista!U20))),"")</f>
        <v/>
      </c>
      <c r="Y27" s="156" t="str">
        <f>IFERROR(VALUE(IF(Lista!$A20="","",IF(Lista!V20="","", Lista!V20))),"")</f>
        <v/>
      </c>
      <c r="Z27" s="158">
        <f>IF(LEN(Lista!$A20)=0,"",ROUND(IF(SUM(U27:Y27)&gt;0,AVERAGE(U27:Y27),MINIMO),N_decimales))</f>
        <v>1</v>
      </c>
      <c r="AA27" s="156" t="str">
        <f>IFERROR(VALUE(IF(Lista!$A20="","",IF(Lista!W20="","", Lista!W20))),"")</f>
        <v/>
      </c>
      <c r="AB27" s="156" t="str">
        <f>IFERROR(VALUE(IF(Lista!$A20="","",IF(Lista!X20="","", Lista!X20))),"")</f>
        <v/>
      </c>
      <c r="AC27" s="156" t="str">
        <f>IFERROR(VALUE(IF(Lista!$A20="","",IF(Lista!Y20="","", Lista!Y20))),"")</f>
        <v/>
      </c>
      <c r="AD27" s="156" t="str">
        <f>IFERROR(VALUE(IF(Lista!$A20="","",IF(Lista!Z20="","", Lista!Z20))),"")</f>
        <v/>
      </c>
      <c r="AE27" s="156" t="str">
        <f>IFERROR(VALUE(IF(Lista!$A20="","",IF(Lista!AA20="","", Lista!AA20))),"")</f>
        <v/>
      </c>
      <c r="AF27" s="159">
        <f>IF(LEN(Lista!$A20)=0,"",ROUND(IF(SUM(AA27:AE27)&gt;0,AVERAGE(AA27:AE27),MINIMO),N_decimales))</f>
        <v>1</v>
      </c>
      <c r="AG27" s="156">
        <f>IFERROR(VALUE(IF(Lista!$A20="","",IF(Lista!AG20="","", Lista!AG20))),"")</f>
        <v>4.0999999999999996</v>
      </c>
      <c r="AH27" s="156">
        <f>IFERROR(VALUE(IF(Lista!$A20="","",IF(Lista!AH20="","", Lista!AH20))),"")</f>
        <v>4.5</v>
      </c>
      <c r="AI27" s="156">
        <f>IFERROR(VALUE(IF(Lista!$A20="","",IF(Lista!AI20="","", Lista!AI20))),"")</f>
        <v>4.5</v>
      </c>
      <c r="AJ27" s="156">
        <f>IFERROR(VALUE(IF(Lista!$A20="","",IF(Lista!AJ20="","", Lista!AJ20))),"")</f>
        <v>2</v>
      </c>
      <c r="AK27" s="156">
        <f>IFERROR(VALUE(IF(Lista!$A20="","",IF(Lista!AK20="","", Lista!AK20))),"")</f>
        <v>3.8999999999999999</v>
      </c>
      <c r="AL27" s="159">
        <f>IF(LEN(Lista!$A20)=0,"",ROUND(IF(SUM(AG27:AK27)&gt;0,AVERAGE(AG27:AK27),MINIMO),N_decimales))</f>
        <v>3.7999999999999998</v>
      </c>
      <c r="AM27" s="160">
        <f>IF(LEN(Lista!$A20)=0,"",ROUND((H27*Parametros!$F$2/100+N27*Parametros!$F$3/100+T27*Parametros!$F$4/100+Z27*Parametros!$F$5/100+AF27*Parametros!$F$6/100),2))</f>
        <v>3.1000000000000001</v>
      </c>
      <c r="AN27" s="160" t="str">
        <f>IFERROR(VALUE(IF(Lista!$A20="","",IF(Lista!AQ20="","",Lista!AQ20))),"")</f>
        <v/>
      </c>
      <c r="AO27" s="160">
        <f t="shared" si="1"/>
        <v>3.1000000000000001</v>
      </c>
      <c r="AP27" s="93" t="str">
        <f t="shared" si="0"/>
        <v>BASICO</v>
      </c>
      <c r="AQ27" s="93">
        <f>InasistDetal!AF27</f>
        <v>0</v>
      </c>
    </row>
    <row r="28" s="3" customFormat="1">
      <c r="A28" s="155" t="str">
        <f>IF(Lista!B21="","",Lista!B21)</f>
        <v>JIMENEZ CELESTINO LUIS GUILLERMO</v>
      </c>
      <c r="B28" s="155"/>
      <c r="C28" s="156">
        <f>IFERROR(VALUE(IF(Lista!$A21="","",IF(Lista!C21="","", Lista!C21))),"")</f>
        <v>3.5</v>
      </c>
      <c r="D28" s="156" t="str">
        <f>IFERROR(VALUE(IF(Lista!$A21="","",IF(Lista!D21="","", Lista!D21))),"")</f>
        <v/>
      </c>
      <c r="E28" s="156">
        <f>IFERROR(VALUE(IF(Lista!$A21="","",IF(Lista!E21="","", Lista!E21))),"")</f>
        <v>3.5</v>
      </c>
      <c r="F28" s="156">
        <f>IFERROR(VALUE(IF(Lista!$A21="","",IF(Lista!F21="","", Lista!F21))),"")</f>
        <v>2.7000000000000002</v>
      </c>
      <c r="G28" s="156">
        <f>IFERROR(VALUE(IF(Lista!$A21="","",IF(Lista!G21="","", Lista!G21))),"")</f>
        <v>1.3</v>
      </c>
      <c r="H28" s="157">
        <f>IF(LEN(Lista!$A21)=0,"",ROUND(IF(SUM(C28:G28)&gt;0,AVERAGE(C28:G28),MINIMO),N_decimales))</f>
        <v>2.7999999999999998</v>
      </c>
      <c r="I28" s="156">
        <f>IFERROR(VALUE(IF(Lista!$A21="","",IF(Lista!H21="","", Lista!H21))),"")</f>
        <v>3.2999999999999998</v>
      </c>
      <c r="J28" s="156">
        <f>IFERROR(VALUE(IF(Lista!$A21="","",IF(Lista!I21="","", Lista!I21))),"")</f>
        <v>3.2999999999999998</v>
      </c>
      <c r="K28" s="156">
        <f>IFERROR(VALUE(IF(Lista!$A21="","",IF(Lista!J21="","", Lista!J21))),"")</f>
        <v>1.8999999999999999</v>
      </c>
      <c r="L28" s="156" t="str">
        <f>IFERROR(VALUE(IF(Lista!$A21="","",IF(Lista!K21="","", Lista!K21))),"")</f>
        <v/>
      </c>
      <c r="M28" s="156" t="str">
        <f>IFERROR(VALUE(IF(Lista!$A21="","",IF(Lista!L21="","", Lista!L21))),"")</f>
        <v/>
      </c>
      <c r="N28" s="158">
        <f>IF(LEN(Lista!$A21)=0,"",ROUND(IF(SUM(I28:M28)&gt;0,AVERAGE(I28:M28),MINIMO),N_decimales))</f>
        <v>2.7999999999999998</v>
      </c>
      <c r="O28" s="156">
        <f>IFERROR(VALUE(IF(Lista!$A21="","",IF(Lista!M21="","", Lista!M21))),"")</f>
        <v>3.5</v>
      </c>
      <c r="P28" s="156">
        <f>IFERROR(VALUE(IF(Lista!$A21="","",IF(Lista!N21="","", Lista!N21))),"")</f>
        <v>3.2999999999999998</v>
      </c>
      <c r="Q28" s="156">
        <f>IFERROR(VALUE(IF(Lista!$A21="","",IF(Lista!O21="","", Lista!O21))),"")</f>
        <v>3.2999999999999998</v>
      </c>
      <c r="R28" s="156">
        <f>IFERROR(VALUE(IF(Lista!$A21="","",IF(Lista!P21="","", Lista!P21))),"")</f>
        <v>2.7999999999999998</v>
      </c>
      <c r="S28" s="156">
        <f>IFERROR(VALUE(IF(Lista!$A21="","",IF(Lista!Q21="","", Lista!Q21))),"")</f>
        <v>2</v>
      </c>
      <c r="T28" s="159">
        <f>IF(LEN(Lista!$A21)=0,"",ROUND(IF(SUM(O28:S28)&gt;0,AVERAGE(O28:S28),MINIMO),N_decimales))</f>
        <v>3</v>
      </c>
      <c r="U28" s="156" t="str">
        <f>IFERROR(VALUE(IF(Lista!$A21="","",IF(Lista!R21="","", Lista!R21))),"")</f>
        <v/>
      </c>
      <c r="V28" s="156" t="str">
        <f>IFERROR(VALUE(IF(Lista!$A21="","",IF(Lista!S21="","", Lista!S21))),"")</f>
        <v/>
      </c>
      <c r="W28" s="156" t="str">
        <f>IFERROR(VALUE(IF(Lista!$A21="","",IF(Lista!T21="","", Lista!T21))),"")</f>
        <v/>
      </c>
      <c r="X28" s="156" t="str">
        <f>IFERROR(VALUE(IF(Lista!$A21="","",IF(Lista!U21="","", Lista!U21))),"")</f>
        <v/>
      </c>
      <c r="Y28" s="156" t="str">
        <f>IFERROR(VALUE(IF(Lista!$A21="","",IF(Lista!V21="","", Lista!V21))),"")</f>
        <v/>
      </c>
      <c r="Z28" s="158">
        <f>IF(LEN(Lista!$A21)=0,"",ROUND(IF(SUM(U28:Y28)&gt;0,AVERAGE(U28:Y28),MINIMO),N_decimales))</f>
        <v>1</v>
      </c>
      <c r="AA28" s="156" t="str">
        <f>IFERROR(VALUE(IF(Lista!$A21="","",IF(Lista!W21="","", Lista!W21))),"")</f>
        <v/>
      </c>
      <c r="AB28" s="156" t="str">
        <f>IFERROR(VALUE(IF(Lista!$A21="","",IF(Lista!X21="","", Lista!X21))),"")</f>
        <v/>
      </c>
      <c r="AC28" s="156" t="str">
        <f>IFERROR(VALUE(IF(Lista!$A21="","",IF(Lista!Y21="","", Lista!Y21))),"")</f>
        <v/>
      </c>
      <c r="AD28" s="156" t="str">
        <f>IFERROR(VALUE(IF(Lista!$A21="","",IF(Lista!Z21="","", Lista!Z21))),"")</f>
        <v/>
      </c>
      <c r="AE28" s="156" t="str">
        <f>IFERROR(VALUE(IF(Lista!$A21="","",IF(Lista!AA21="","", Lista!AA21))),"")</f>
        <v/>
      </c>
      <c r="AF28" s="159">
        <f>IF(LEN(Lista!$A21)=0,"",ROUND(IF(SUM(AA28:AE28)&gt;0,AVERAGE(AA28:AE28),MINIMO),N_decimales))</f>
        <v>1</v>
      </c>
      <c r="AG28" s="156">
        <f>IFERROR(VALUE(IF(Lista!$A21="","",IF(Lista!AG21="","", Lista!AG21))),"")</f>
        <v>4.0999999999999996</v>
      </c>
      <c r="AH28" s="156">
        <f>IFERROR(VALUE(IF(Lista!$A21="","",IF(Lista!AH21="","", Lista!AH21))),"")</f>
        <v>3.2999999999999998</v>
      </c>
      <c r="AI28" s="156">
        <f>IFERROR(VALUE(IF(Lista!$A21="","",IF(Lista!AI21="","", Lista!AI21))),"")</f>
        <v>3.8999999999999999</v>
      </c>
      <c r="AJ28" s="156">
        <f>IFERROR(VALUE(IF(Lista!$A21="","",IF(Lista!AJ21="","", Lista!AJ21))),"")</f>
        <v>2</v>
      </c>
      <c r="AK28" s="156">
        <f>IFERROR(VALUE(IF(Lista!$A21="","",IF(Lista!AK21="","", Lista!AK21))),"")</f>
        <v>2.7999999999999998</v>
      </c>
      <c r="AL28" s="159">
        <f>IF(LEN(Lista!$A21)=0,"",ROUND(IF(SUM(AG28:AK28)&gt;0,AVERAGE(AG28:AK28),MINIMO),N_decimales))</f>
        <v>3.2000000000000002</v>
      </c>
      <c r="AM28" s="160">
        <f>IF(LEN(Lista!$A21)=0,"",ROUND((H28*Parametros!$F$2/100+N28*Parametros!$F$3/100+T28*Parametros!$F$4/100+Z28*Parametros!$F$5/100+AF28*Parametros!$F$6/100),2))</f>
        <v>2.8399999999999999</v>
      </c>
      <c r="AN28" s="160" t="str">
        <f>IFERROR(VALUE(IF(Lista!$A21="","",IF(Lista!AQ21="","",Lista!AQ21))),"")</f>
        <v/>
      </c>
      <c r="AO28" s="160">
        <f t="shared" si="1"/>
        <v>2.8399999999999999</v>
      </c>
      <c r="AP28" s="93" t="str">
        <f t="shared" si="0"/>
        <v>BAJO</v>
      </c>
      <c r="AQ28" s="93">
        <f>InasistDetal!AF28</f>
        <v>0</v>
      </c>
    </row>
    <row r="29" s="2" customFormat="1">
      <c r="A29" s="155" t="str">
        <f>IF(Lista!B22="","",Lista!B22)</f>
        <v>LARREA TABORDA VERONICA</v>
      </c>
      <c r="B29" s="155"/>
      <c r="C29" s="156">
        <f>IFERROR(VALUE(IF(Lista!$A22="","",IF(Lista!C22="","", Lista!C22))),"")</f>
        <v>2.7999999999999998</v>
      </c>
      <c r="D29" s="156" t="str">
        <f>IFERROR(VALUE(IF(Lista!$A22="","",IF(Lista!D22="","", Lista!D22))),"")</f>
        <v/>
      </c>
      <c r="E29" s="156">
        <f>IFERROR(VALUE(IF(Lista!$A22="","",IF(Lista!E22="","", Lista!E22))),"")</f>
        <v>2.7999999999999998</v>
      </c>
      <c r="F29" s="156">
        <f>IFERROR(VALUE(IF(Lista!$A22="","",IF(Lista!F22="","", Lista!F22))),"")</f>
        <v>2.7000000000000002</v>
      </c>
      <c r="G29" s="156">
        <f>IFERROR(VALUE(IF(Lista!$A22="","",IF(Lista!G22="","", Lista!G22))),"")</f>
        <v>1.3</v>
      </c>
      <c r="H29" s="157">
        <f>IF(LEN(Lista!$A22)=0,"",ROUND(IF(SUM(C29:G29)&gt;0,AVERAGE(C29:G29),MINIMO),N_decimales))</f>
        <v>2.3999999999999999</v>
      </c>
      <c r="I29" s="156">
        <f>IFERROR(VALUE(IF(Lista!$A22="","",IF(Lista!H22="","", Lista!H22))),"")</f>
        <v>4.5</v>
      </c>
      <c r="J29" s="156">
        <f>IFERROR(VALUE(IF(Lista!$A22="","",IF(Lista!I22="","", Lista!I22))),"")</f>
        <v>2.5</v>
      </c>
      <c r="K29" s="156">
        <f>IFERROR(VALUE(IF(Lista!$A22="","",IF(Lista!J22="","", Lista!J22))),"")</f>
        <v>1.8999999999999999</v>
      </c>
      <c r="L29" s="156" t="str">
        <f>IFERROR(VALUE(IF(Lista!$A22="","",IF(Lista!K22="","", Lista!K22))),"")</f>
        <v/>
      </c>
      <c r="M29" s="156" t="str">
        <f>IFERROR(VALUE(IF(Lista!$A22="","",IF(Lista!L22="","", Lista!L22))),"")</f>
        <v/>
      </c>
      <c r="N29" s="158">
        <f>IF(LEN(Lista!$A22)=0,"",ROUND(IF(SUM(I29:M29)&gt;0,AVERAGE(I29:M29),MINIMO),N_decimales))</f>
        <v>3</v>
      </c>
      <c r="O29" s="156">
        <f>IFERROR(VALUE(IF(Lista!$A22="","",IF(Lista!M22="","", Lista!M22))),"")</f>
        <v>3.5</v>
      </c>
      <c r="P29" s="156">
        <f>IFERROR(VALUE(IF(Lista!$A22="","",IF(Lista!N22="","", Lista!N22))),"")</f>
        <v>4.5</v>
      </c>
      <c r="Q29" s="156">
        <f>IFERROR(VALUE(IF(Lista!$A22="","",IF(Lista!O22="","", Lista!O22))),"")</f>
        <v>3.8999999999999999</v>
      </c>
      <c r="R29" s="156">
        <f>IFERROR(VALUE(IF(Lista!$A22="","",IF(Lista!P22="","", Lista!P22))),"")</f>
        <v>4.5</v>
      </c>
      <c r="S29" s="156">
        <f>IFERROR(VALUE(IF(Lista!$A22="","",IF(Lista!Q22="","", Lista!Q22))),"")</f>
        <v>4.0999999999999996</v>
      </c>
      <c r="T29" s="159">
        <f>IF(LEN(Lista!$A22)=0,"",ROUND(IF(SUM(O29:S29)&gt;0,AVERAGE(O29:S29),MINIMO),N_decimales))</f>
        <v>4.0999999999999996</v>
      </c>
      <c r="U29" s="156" t="str">
        <f>IFERROR(VALUE(IF(Lista!$A22="","",IF(Lista!R22="","", Lista!R22))),"")</f>
        <v/>
      </c>
      <c r="V29" s="156" t="str">
        <f>IFERROR(VALUE(IF(Lista!$A22="","",IF(Lista!S22="","", Lista!S22))),"")</f>
        <v/>
      </c>
      <c r="W29" s="156" t="str">
        <f>IFERROR(VALUE(IF(Lista!$A22="","",IF(Lista!T22="","", Lista!T22))),"")</f>
        <v/>
      </c>
      <c r="X29" s="156" t="str">
        <f>IFERROR(VALUE(IF(Lista!$A22="","",IF(Lista!U22="","", Lista!U22))),"")</f>
        <v/>
      </c>
      <c r="Y29" s="156" t="str">
        <f>IFERROR(VALUE(IF(Lista!$A22="","",IF(Lista!V22="","", Lista!V22))),"")</f>
        <v/>
      </c>
      <c r="Z29" s="158">
        <f>IF(LEN(Lista!$A22)=0,"",ROUND(IF(SUM(U29:Y29)&gt;0,AVERAGE(U29:Y29),MINIMO),N_decimales))</f>
        <v>1</v>
      </c>
      <c r="AA29" s="156" t="str">
        <f>IFERROR(VALUE(IF(Lista!$A22="","",IF(Lista!W22="","", Lista!W22))),"")</f>
        <v/>
      </c>
      <c r="AB29" s="156" t="str">
        <f>IFERROR(VALUE(IF(Lista!$A22="","",IF(Lista!X22="","", Lista!X22))),"")</f>
        <v/>
      </c>
      <c r="AC29" s="156" t="str">
        <f>IFERROR(VALUE(IF(Lista!$A22="","",IF(Lista!Y22="","", Lista!Y22))),"")</f>
        <v/>
      </c>
      <c r="AD29" s="156" t="str">
        <f>IFERROR(VALUE(IF(Lista!$A22="","",IF(Lista!Z22="","", Lista!Z22))),"")</f>
        <v/>
      </c>
      <c r="AE29" s="156" t="str">
        <f>IFERROR(VALUE(IF(Lista!$A22="","",IF(Lista!AA22="","", Lista!AA22))),"")</f>
        <v/>
      </c>
      <c r="AF29" s="159">
        <f>IF(LEN(Lista!$A22)=0,"",ROUND(IF(SUM(AA29:AE29)&gt;0,AVERAGE(AA29:AE29),MINIMO),N_decimales))</f>
        <v>1</v>
      </c>
      <c r="AG29" s="156">
        <f>IFERROR(VALUE(IF(Lista!$A22="","",IF(Lista!AG22="","", Lista!AG22))),"")</f>
        <v>4.0999999999999996</v>
      </c>
      <c r="AH29" s="156">
        <f>IFERROR(VALUE(IF(Lista!$A22="","",IF(Lista!AH22="","", Lista!AH22))),"")</f>
        <v>4.5</v>
      </c>
      <c r="AI29" s="156">
        <f>IFERROR(VALUE(IF(Lista!$A22="","",IF(Lista!AI22="","", Lista!AI22))),"")</f>
        <v>4.5</v>
      </c>
      <c r="AJ29" s="156">
        <f>IFERROR(VALUE(IF(Lista!$A22="","",IF(Lista!AJ22="","", Lista!AJ22))),"")</f>
        <v>2</v>
      </c>
      <c r="AK29" s="156">
        <f>IFERROR(VALUE(IF(Lista!$A22="","",IF(Lista!AK22="","", Lista!AK22))),"")</f>
        <v>1.3</v>
      </c>
      <c r="AL29" s="159">
        <f>IF(LEN(Lista!$A22)=0,"",ROUND(IF(SUM(AG29:AK29)&gt;0,AVERAGE(AG29:AK29),MINIMO),N_decimales))</f>
        <v>3.2999999999999998</v>
      </c>
      <c r="AM29" s="160">
        <f>IF(LEN(Lista!$A22)=0,"",ROUND((H29*Parametros!$F$2/100+N29*Parametros!$F$3/100+T29*Parametros!$F$4/100+Z29*Parametros!$F$5/100+AF29*Parametros!$F$6/100),2))</f>
        <v>2.8599999999999999</v>
      </c>
      <c r="AN29" s="160" t="str">
        <f>IFERROR(VALUE(IF(Lista!$A22="","",IF(Lista!AQ22="","",Lista!AQ22))),"")</f>
        <v/>
      </c>
      <c r="AO29" s="160">
        <f t="shared" si="1"/>
        <v>2.8599999999999999</v>
      </c>
      <c r="AP29" s="93" t="str">
        <f t="shared" si="0"/>
        <v>BAJO</v>
      </c>
      <c r="AQ29" s="93">
        <f>InasistDetal!AF29</f>
        <v>0</v>
      </c>
    </row>
    <row r="30" s="2" customFormat="1">
      <c r="A30" s="155" t="str">
        <f>IF(Lista!B23="","",Lista!B23)</f>
        <v>MARTINEZ CONTRERAS DIANA MARIA</v>
      </c>
      <c r="B30" s="155"/>
      <c r="C30" s="156">
        <f>IFERROR(VALUE(IF(Lista!$A23="","",IF(Lista!C23="","", Lista!C23))),"")</f>
        <v>4.5</v>
      </c>
      <c r="D30" s="156" t="str">
        <f>IFERROR(VALUE(IF(Lista!$A23="","",IF(Lista!D23="","", Lista!D23))),"")</f>
        <v/>
      </c>
      <c r="E30" s="156">
        <f>IFERROR(VALUE(IF(Lista!$A23="","",IF(Lista!E23="","", Lista!E23))),"")</f>
        <v>5</v>
      </c>
      <c r="F30" s="156">
        <f>IFERROR(VALUE(IF(Lista!$A23="","",IF(Lista!F23="","", Lista!F23))),"")</f>
        <v>2.7000000000000002</v>
      </c>
      <c r="G30" s="156">
        <f>IFERROR(VALUE(IF(Lista!$A23="","",IF(Lista!G23="","", Lista!G23))),"")</f>
        <v>1.3</v>
      </c>
      <c r="H30" s="157">
        <f>IF(LEN(Lista!$A23)=0,"",ROUND(IF(SUM(C30:G30)&gt;0,AVERAGE(C30:G30),MINIMO),N_decimales))</f>
        <v>3.3999999999999999</v>
      </c>
      <c r="I30" s="156">
        <f>IFERROR(VALUE(IF(Lista!$A23="","",IF(Lista!H23="","", Lista!H23))),"")</f>
        <v>3.1000000000000001</v>
      </c>
      <c r="J30" s="156">
        <f>IFERROR(VALUE(IF(Lista!$A23="","",IF(Lista!I23="","", Lista!I23))),"")</f>
        <v>4.5</v>
      </c>
      <c r="K30" s="156">
        <f>IFERROR(VALUE(IF(Lista!$A23="","",IF(Lista!J23="","", Lista!J23))),"")</f>
        <v>1.8999999999999999</v>
      </c>
      <c r="L30" s="156" t="str">
        <f>IFERROR(VALUE(IF(Lista!$A23="","",IF(Lista!K23="","", Lista!K23))),"")</f>
        <v/>
      </c>
      <c r="M30" s="156" t="str">
        <f>IFERROR(VALUE(IF(Lista!$A23="","",IF(Lista!L23="","", Lista!L23))),"")</f>
        <v/>
      </c>
      <c r="N30" s="158">
        <f>IF(LEN(Lista!$A23)=0,"",ROUND(IF(SUM(I30:M30)&gt;0,AVERAGE(I30:M30),MINIMO),N_decimales))</f>
        <v>3.2000000000000002</v>
      </c>
      <c r="O30" s="156">
        <f>IFERROR(VALUE(IF(Lista!$A23="","",IF(Lista!M23="","", Lista!M23))),"")</f>
        <v>3.5</v>
      </c>
      <c r="P30" s="156">
        <f>IFERROR(VALUE(IF(Lista!$A23="","",IF(Lista!N23="","", Lista!N23))),"")</f>
        <v>3.1000000000000001</v>
      </c>
      <c r="Q30" s="156">
        <f>IFERROR(VALUE(IF(Lista!$A23="","",IF(Lista!O23="","", Lista!O23))),"")</f>
        <v>4.5</v>
      </c>
      <c r="R30" s="156">
        <f>IFERROR(VALUE(IF(Lista!$A23="","",IF(Lista!P23="","", Lista!P23))),"")</f>
        <v>2.7000000000000002</v>
      </c>
      <c r="S30" s="156">
        <f>IFERROR(VALUE(IF(Lista!$A23="","",IF(Lista!Q23="","", Lista!Q23))),"")</f>
        <v>4.5</v>
      </c>
      <c r="T30" s="159">
        <f>IF(LEN(Lista!$A23)=0,"",ROUND(IF(SUM(O30:S30)&gt;0,AVERAGE(O30:S30),MINIMO),N_decimales))</f>
        <v>3.7000000000000002</v>
      </c>
      <c r="U30" s="156" t="str">
        <f>IFERROR(VALUE(IF(Lista!$A23="","",IF(Lista!R23="","", Lista!R23))),"")</f>
        <v/>
      </c>
      <c r="V30" s="156" t="str">
        <f>IFERROR(VALUE(IF(Lista!$A23="","",IF(Lista!S23="","", Lista!S23))),"")</f>
        <v/>
      </c>
      <c r="W30" s="156" t="str">
        <f>IFERROR(VALUE(IF(Lista!$A23="","",IF(Lista!T23="","", Lista!T23))),"")</f>
        <v/>
      </c>
      <c r="X30" s="156" t="str">
        <f>IFERROR(VALUE(IF(Lista!$A23="","",IF(Lista!U23="","", Lista!U23))),"")</f>
        <v/>
      </c>
      <c r="Y30" s="156" t="str">
        <f>IFERROR(VALUE(IF(Lista!$A23="","",IF(Lista!V23="","", Lista!V23))),"")</f>
        <v/>
      </c>
      <c r="Z30" s="158">
        <f>IF(LEN(Lista!$A23)=0,"",ROUND(IF(SUM(U30:Y30)&gt;0,AVERAGE(U30:Y30),MINIMO),N_decimales))</f>
        <v>1</v>
      </c>
      <c r="AA30" s="156" t="str">
        <f>IFERROR(VALUE(IF(Lista!$A23="","",IF(Lista!W23="","", Lista!W23))),"")</f>
        <v/>
      </c>
      <c r="AB30" s="156" t="str">
        <f>IFERROR(VALUE(IF(Lista!$A23="","",IF(Lista!X23="","", Lista!X23))),"")</f>
        <v/>
      </c>
      <c r="AC30" s="156" t="str">
        <f>IFERROR(VALUE(IF(Lista!$A23="","",IF(Lista!Y23="","", Lista!Y23))),"")</f>
        <v/>
      </c>
      <c r="AD30" s="156" t="str">
        <f>IFERROR(VALUE(IF(Lista!$A23="","",IF(Lista!Z23="","", Lista!Z23))),"")</f>
        <v/>
      </c>
      <c r="AE30" s="156" t="str">
        <f>IFERROR(VALUE(IF(Lista!$A23="","",IF(Lista!AA23="","", Lista!AA23))),"")</f>
        <v/>
      </c>
      <c r="AF30" s="159">
        <f>IF(LEN(Lista!$A23)=0,"",ROUND(IF(SUM(AA30:AE30)&gt;0,AVERAGE(AA30:AE30),MINIMO),N_decimales))</f>
        <v>1</v>
      </c>
      <c r="AG30" s="156">
        <f>IFERROR(VALUE(IF(Lista!$A23="","",IF(Lista!AG23="","", Lista!AG23))),"")</f>
        <v>4.0999999999999996</v>
      </c>
      <c r="AH30" s="156">
        <f>IFERROR(VALUE(IF(Lista!$A23="","",IF(Lista!AH23="","", Lista!AH23))),"")</f>
        <v>3.1000000000000001</v>
      </c>
      <c r="AI30" s="156">
        <f>IFERROR(VALUE(IF(Lista!$A23="","",IF(Lista!AI23="","", Lista!AI23))),"")</f>
        <v>3.2999999999999998</v>
      </c>
      <c r="AJ30" s="156">
        <f>IFERROR(VALUE(IF(Lista!$A23="","",IF(Lista!AJ23="","", Lista!AJ23))),"")</f>
        <v>2</v>
      </c>
      <c r="AK30" s="156">
        <f>IFERROR(VALUE(IF(Lista!$A23="","",IF(Lista!AK23="","", Lista!AK23))),"")</f>
        <v>2</v>
      </c>
      <c r="AL30" s="159">
        <f>IF(LEN(Lista!$A23)=0,"",ROUND(IF(SUM(AG30:AK30)&gt;0,AVERAGE(AG30:AK30),MINIMO),N_decimales))</f>
        <v>2.8999999999999999</v>
      </c>
      <c r="AM30" s="160">
        <f>IF(LEN(Lista!$A23)=0,"",ROUND((H30*Parametros!$F$2/100+N30*Parametros!$F$3/100+T30*Parametros!$F$4/100+Z30*Parametros!$F$5/100+AF30*Parametros!$F$6/100),2))</f>
        <v>3.4199999999999999</v>
      </c>
      <c r="AN30" s="160" t="str">
        <f>IFERROR(VALUE(IF(Lista!$A23="","",IF(Lista!AQ23="","",Lista!AQ23))),"")</f>
        <v/>
      </c>
      <c r="AO30" s="160">
        <f t="shared" si="1"/>
        <v>3.4199999999999999</v>
      </c>
      <c r="AP30" s="93" t="str">
        <f t="shared" si="0"/>
        <v>BASICO</v>
      </c>
      <c r="AQ30" s="93">
        <f>InasistDetal!AF30</f>
        <v>0</v>
      </c>
    </row>
    <row r="31" s="2" customFormat="1">
      <c r="A31" s="155" t="str">
        <f>IF(Lista!B24="","",Lista!B24)</f>
        <v>MEDINA DAZA EMANUEL</v>
      </c>
      <c r="B31" s="155"/>
      <c r="C31" s="156">
        <f>IFERROR(VALUE(IF(Lista!$A24="","",IF(Lista!C24="","", Lista!C24))),"")</f>
        <v>4.2999999999999998</v>
      </c>
      <c r="D31" s="156" t="str">
        <f>IFERROR(VALUE(IF(Lista!$A24="","",IF(Lista!D24="","", Lista!D24))),"")</f>
        <v/>
      </c>
      <c r="E31" s="156">
        <f>IFERROR(VALUE(IF(Lista!$A24="","",IF(Lista!E24="","", Lista!E24))),"")</f>
        <v>4.2999999999999998</v>
      </c>
      <c r="F31" s="156">
        <f>IFERROR(VALUE(IF(Lista!$A24="","",IF(Lista!F24="","", Lista!F24))),"")</f>
        <v>2.7999999999999998</v>
      </c>
      <c r="G31" s="156">
        <f>IFERROR(VALUE(IF(Lista!$A24="","",IF(Lista!G24="","", Lista!G24))),"")</f>
        <v>1.3</v>
      </c>
      <c r="H31" s="157">
        <f>IF(LEN(Lista!$A24)=0,"",ROUND(IF(SUM(C31:G31)&gt;0,AVERAGE(C31:G31),MINIMO),N_decimales))</f>
        <v>3.2000000000000002</v>
      </c>
      <c r="I31" s="156">
        <f>IFERROR(VALUE(IF(Lista!$A24="","",IF(Lista!H24="","", Lista!H24))),"")</f>
        <v>4.5</v>
      </c>
      <c r="J31" s="156">
        <f>IFERROR(VALUE(IF(Lista!$A24="","",IF(Lista!I24="","", Lista!I24))),"")</f>
        <v>4.5</v>
      </c>
      <c r="K31" s="156">
        <f>IFERROR(VALUE(IF(Lista!$A24="","",IF(Lista!J24="","", Lista!J24))),"")</f>
        <v>1.8999999999999999</v>
      </c>
      <c r="L31" s="156" t="str">
        <f>IFERROR(VALUE(IF(Lista!$A24="","",IF(Lista!K24="","", Lista!K24))),"")</f>
        <v/>
      </c>
      <c r="M31" s="156" t="str">
        <f>IFERROR(VALUE(IF(Lista!$A24="","",IF(Lista!L24="","", Lista!L24))),"")</f>
        <v/>
      </c>
      <c r="N31" s="158">
        <f>IF(LEN(Lista!$A24)=0,"",ROUND(IF(SUM(I31:M31)&gt;0,AVERAGE(I31:M31),MINIMO),N_decimales))</f>
        <v>3.6000000000000001</v>
      </c>
      <c r="O31" s="156">
        <f>IFERROR(VALUE(IF(Lista!$A24="","",IF(Lista!M24="","", Lista!M24))),"")</f>
        <v>3.5</v>
      </c>
      <c r="P31" s="156">
        <f>IFERROR(VALUE(IF(Lista!$A24="","",IF(Lista!N24="","", Lista!N24))),"")</f>
        <v>4.5</v>
      </c>
      <c r="Q31" s="156">
        <f>IFERROR(VALUE(IF(Lista!$A24="","",IF(Lista!O24="","", Lista!O24))),"")</f>
        <v>3.2999999999999998</v>
      </c>
      <c r="R31" s="156">
        <f>IFERROR(VALUE(IF(Lista!$A24="","",IF(Lista!P24="","", Lista!P24))),"")</f>
        <v>2.7000000000000002</v>
      </c>
      <c r="S31" s="156">
        <f>IFERROR(VALUE(IF(Lista!$A24="","",IF(Lista!Q24="","", Lista!Q24))),"")</f>
        <v>3.1000000000000001</v>
      </c>
      <c r="T31" s="159">
        <f>IF(LEN(Lista!$A24)=0,"",ROUND(IF(SUM(O31:S31)&gt;0,AVERAGE(O31:S31),MINIMO),N_decimales))</f>
        <v>3.3999999999999999</v>
      </c>
      <c r="U31" s="156" t="str">
        <f>IFERROR(VALUE(IF(Lista!$A24="","",IF(Lista!R24="","", Lista!R24))),"")</f>
        <v/>
      </c>
      <c r="V31" s="156" t="str">
        <f>IFERROR(VALUE(IF(Lista!$A24="","",IF(Lista!S24="","", Lista!S24))),"")</f>
        <v/>
      </c>
      <c r="W31" s="156" t="str">
        <f>IFERROR(VALUE(IF(Lista!$A24="","",IF(Lista!T24="","", Lista!T24))),"")</f>
        <v/>
      </c>
      <c r="X31" s="156" t="str">
        <f>IFERROR(VALUE(IF(Lista!$A24="","",IF(Lista!U24="","", Lista!U24))),"")</f>
        <v/>
      </c>
      <c r="Y31" s="156" t="str">
        <f>IFERROR(VALUE(IF(Lista!$A24="","",IF(Lista!V24="","", Lista!V24))),"")</f>
        <v/>
      </c>
      <c r="Z31" s="158">
        <f>IF(LEN(Lista!$A24)=0,"",ROUND(IF(SUM(U31:Y31)&gt;0,AVERAGE(U31:Y31),MINIMO),N_decimales))</f>
        <v>1</v>
      </c>
      <c r="AA31" s="156" t="str">
        <f>IFERROR(VALUE(IF(Lista!$A24="","",IF(Lista!W24="","", Lista!W24))),"")</f>
        <v/>
      </c>
      <c r="AB31" s="156" t="str">
        <f>IFERROR(VALUE(IF(Lista!$A24="","",IF(Lista!X24="","", Lista!X24))),"")</f>
        <v/>
      </c>
      <c r="AC31" s="156" t="str">
        <f>IFERROR(VALUE(IF(Lista!$A24="","",IF(Lista!Y24="","", Lista!Y24))),"")</f>
        <v/>
      </c>
      <c r="AD31" s="156" t="str">
        <f>IFERROR(VALUE(IF(Lista!$A24="","",IF(Lista!Z24="","", Lista!Z24))),"")</f>
        <v/>
      </c>
      <c r="AE31" s="156" t="str">
        <f>IFERROR(VALUE(IF(Lista!$A24="","",IF(Lista!AA24="","", Lista!AA24))),"")</f>
        <v/>
      </c>
      <c r="AF31" s="159">
        <f>IF(LEN(Lista!$A24)=0,"",ROUND(IF(SUM(AA31:AE31)&gt;0,AVERAGE(AA31:AE31),MINIMO),N_decimales))</f>
        <v>1</v>
      </c>
      <c r="AG31" s="156">
        <f>IFERROR(VALUE(IF(Lista!$A24="","",IF(Lista!AG24="","", Lista!AG24))),"")</f>
        <v>4.0999999999999996</v>
      </c>
      <c r="AH31" s="156">
        <f>IFERROR(VALUE(IF(Lista!$A24="","",IF(Lista!AH24="","", Lista!AH24))),"")</f>
        <v>4.5</v>
      </c>
      <c r="AI31" s="156">
        <f>IFERROR(VALUE(IF(Lista!$A24="","",IF(Lista!AI24="","", Lista!AI24))),"")</f>
        <v>4.5</v>
      </c>
      <c r="AJ31" s="156">
        <f>IFERROR(VALUE(IF(Lista!$A24="","",IF(Lista!AJ24="","", Lista!AJ24))),"")</f>
        <v>2</v>
      </c>
      <c r="AK31" s="156">
        <f>IFERROR(VALUE(IF(Lista!$A24="","",IF(Lista!AK24="","", Lista!AK24))),"")</f>
        <v>4.5</v>
      </c>
      <c r="AL31" s="159">
        <f>IF(LEN(Lista!$A24)=0,"",ROUND(IF(SUM(AG31:AK31)&gt;0,AVERAGE(AG31:AK31),MINIMO),N_decimales))</f>
        <v>3.8999999999999999</v>
      </c>
      <c r="AM31" s="160">
        <f>IF(LEN(Lista!$A24)=0,"",ROUND((H31*Parametros!$F$2/100+N31*Parametros!$F$3/100+T31*Parametros!$F$4/100+Z31*Parametros!$F$5/100+AF31*Parametros!$F$6/100),2))</f>
        <v>3.3199999999999998</v>
      </c>
      <c r="AN31" s="160" t="str">
        <f>IFERROR(VALUE(IF(Lista!$A24="","",IF(Lista!AQ24="","",Lista!AQ24))),"")</f>
        <v/>
      </c>
      <c r="AO31" s="160">
        <f t="shared" si="1"/>
        <v>3.3199999999999998</v>
      </c>
      <c r="AP31" s="93" t="str">
        <f t="shared" si="0"/>
        <v>BASICO</v>
      </c>
      <c r="AQ31" s="93">
        <f>InasistDetal!AF31</f>
        <v>0</v>
      </c>
    </row>
    <row r="32" s="2" customFormat="1">
      <c r="A32" s="155" t="str">
        <f>IF(Lista!B25="","",Lista!B25)</f>
        <v>MIRANDA OVIEDO JUAN PABLO</v>
      </c>
      <c r="B32" s="155"/>
      <c r="C32" s="156">
        <f>IFERROR(VALUE(IF(Lista!$A25="","",IF(Lista!C25="","", Lista!C25))),"")</f>
        <v>3.7000000000000002</v>
      </c>
      <c r="D32" s="156" t="str">
        <f>IFERROR(VALUE(IF(Lista!$A25="","",IF(Lista!D25="","", Lista!D25))),"")</f>
        <v/>
      </c>
      <c r="E32" s="156">
        <f>IFERROR(VALUE(IF(Lista!$A25="","",IF(Lista!E25="","", Lista!E25))),"")</f>
        <v>3.7000000000000002</v>
      </c>
      <c r="F32" s="156">
        <f>IFERROR(VALUE(IF(Lista!$A25="","",IF(Lista!F25="","", Lista!F25))),"")</f>
        <v>2.7000000000000002</v>
      </c>
      <c r="G32" s="156">
        <f>IFERROR(VALUE(IF(Lista!$A25="","",IF(Lista!G25="","", Lista!G25))),"")</f>
        <v>1.3</v>
      </c>
      <c r="H32" s="157">
        <f>IF(LEN(Lista!$A25)=0,"",ROUND(IF(SUM(C32:G32)&gt;0,AVERAGE(C32:G32),MINIMO),N_decimales))</f>
        <v>2.8999999999999999</v>
      </c>
      <c r="I32" s="156">
        <f>IFERROR(VALUE(IF(Lista!$A25="","",IF(Lista!H25="","", Lista!H25))),"")</f>
        <v>4.5</v>
      </c>
      <c r="J32" s="156">
        <f>IFERROR(VALUE(IF(Lista!$A25="","",IF(Lista!I25="","", Lista!I25))),"")</f>
        <v>3.2999999999999998</v>
      </c>
      <c r="K32" s="156">
        <f>IFERROR(VALUE(IF(Lista!$A25="","",IF(Lista!J25="","", Lista!J25))),"")</f>
        <v>1.8999999999999999</v>
      </c>
      <c r="L32" s="156" t="str">
        <f>IFERROR(VALUE(IF(Lista!$A25="","",IF(Lista!K25="","", Lista!K25))),"")</f>
        <v/>
      </c>
      <c r="M32" s="156" t="str">
        <f>IFERROR(VALUE(IF(Lista!$A25="","",IF(Lista!L25="","", Lista!L25))),"")</f>
        <v/>
      </c>
      <c r="N32" s="158">
        <f>IF(LEN(Lista!$A25)=0,"",ROUND(IF(SUM(I32:M32)&gt;0,AVERAGE(I32:M32),MINIMO),N_decimales))</f>
        <v>3.2000000000000002</v>
      </c>
      <c r="O32" s="156">
        <f>IFERROR(VALUE(IF(Lista!$A25="","",IF(Lista!M25="","", Lista!M25))),"")</f>
        <v>3.5</v>
      </c>
      <c r="P32" s="156">
        <f>IFERROR(VALUE(IF(Lista!$A25="","",IF(Lista!N25="","", Lista!N25))),"")</f>
        <v>4.5</v>
      </c>
      <c r="Q32" s="156">
        <f>IFERROR(VALUE(IF(Lista!$A25="","",IF(Lista!O25="","", Lista!O25))),"")</f>
        <v>3.2999999999999998</v>
      </c>
      <c r="R32" s="156">
        <f>IFERROR(VALUE(IF(Lista!$A25="","",IF(Lista!P25="","", Lista!P25))),"")</f>
        <v>3.7999999999999998</v>
      </c>
      <c r="S32" s="156">
        <f>IFERROR(VALUE(IF(Lista!$A25="","",IF(Lista!Q25="","", Lista!Q25))),"")</f>
        <v>4.4000000000000004</v>
      </c>
      <c r="T32" s="159">
        <f>IF(LEN(Lista!$A25)=0,"",ROUND(IF(SUM(O32:S32)&gt;0,AVERAGE(O32:S32),MINIMO),N_decimales))</f>
        <v>3.8999999999999999</v>
      </c>
      <c r="U32" s="156" t="str">
        <f>IFERROR(VALUE(IF(Lista!$A25="","",IF(Lista!R25="","", Lista!R25))),"")</f>
        <v/>
      </c>
      <c r="V32" s="156" t="str">
        <f>IFERROR(VALUE(IF(Lista!$A25="","",IF(Lista!S25="","", Lista!S25))),"")</f>
        <v/>
      </c>
      <c r="W32" s="156" t="str">
        <f>IFERROR(VALUE(IF(Lista!$A25="","",IF(Lista!T25="","", Lista!T25))),"")</f>
        <v/>
      </c>
      <c r="X32" s="156" t="str">
        <f>IFERROR(VALUE(IF(Lista!$A25="","",IF(Lista!U25="","", Lista!U25))),"")</f>
        <v/>
      </c>
      <c r="Y32" s="156" t="str">
        <f>IFERROR(VALUE(IF(Lista!$A25="","",IF(Lista!V25="","", Lista!V25))),"")</f>
        <v/>
      </c>
      <c r="Z32" s="158">
        <f>IF(LEN(Lista!$A25)=0,"",ROUND(IF(SUM(U32:Y32)&gt;0,AVERAGE(U32:Y32),MINIMO),N_decimales))</f>
        <v>1</v>
      </c>
      <c r="AA32" s="156" t="str">
        <f>IFERROR(VALUE(IF(Lista!$A25="","",IF(Lista!W25="","", Lista!W25))),"")</f>
        <v/>
      </c>
      <c r="AB32" s="156" t="str">
        <f>IFERROR(VALUE(IF(Lista!$A25="","",IF(Lista!X25="","", Lista!X25))),"")</f>
        <v/>
      </c>
      <c r="AC32" s="156" t="str">
        <f>IFERROR(VALUE(IF(Lista!$A25="","",IF(Lista!Y25="","", Lista!Y25))),"")</f>
        <v/>
      </c>
      <c r="AD32" s="156" t="str">
        <f>IFERROR(VALUE(IF(Lista!$A25="","",IF(Lista!Z25="","", Lista!Z25))),"")</f>
        <v/>
      </c>
      <c r="AE32" s="156" t="str">
        <f>IFERROR(VALUE(IF(Lista!$A25="","",IF(Lista!AA25="","", Lista!AA25))),"")</f>
        <v/>
      </c>
      <c r="AF32" s="159">
        <f>IF(LEN(Lista!$A25)=0,"",ROUND(IF(SUM(AA32:AE32)&gt;0,AVERAGE(AA32:AE32),MINIMO),N_decimales))</f>
        <v>1</v>
      </c>
      <c r="AG32" s="156">
        <f>IFERROR(VALUE(IF(Lista!$A25="","",IF(Lista!AG25="","", Lista!AG25))),"")</f>
        <v>4.0999999999999996</v>
      </c>
      <c r="AH32" s="156">
        <f>IFERROR(VALUE(IF(Lista!$A25="","",IF(Lista!AH25="","", Lista!AH25))),"")</f>
        <v>4.5</v>
      </c>
      <c r="AI32" s="156">
        <f>IFERROR(VALUE(IF(Lista!$A25="","",IF(Lista!AI25="","", Lista!AI25))),"")</f>
        <v>3.8999999999999999</v>
      </c>
      <c r="AJ32" s="156">
        <f>IFERROR(VALUE(IF(Lista!$A25="","",IF(Lista!AJ25="","", Lista!AJ25))),"")</f>
        <v>2</v>
      </c>
      <c r="AK32" s="156">
        <f>IFERROR(VALUE(IF(Lista!$A25="","",IF(Lista!AK25="","", Lista!AK25))),"")</f>
        <v>2.5</v>
      </c>
      <c r="AL32" s="159">
        <f>IF(LEN(Lista!$A25)=0,"",ROUND(IF(SUM(AG32:AK32)&gt;0,AVERAGE(AG32:AK32),MINIMO),N_decimales))</f>
        <v>3.3999999999999999</v>
      </c>
      <c r="AM32" s="160">
        <f>IF(LEN(Lista!$A25)=0,"",ROUND((H32*Parametros!$F$2/100+N32*Parametros!$F$3/100+T32*Parametros!$F$4/100+Z32*Parametros!$F$5/100+AF32*Parametros!$F$6/100),2))</f>
        <v>3.1600000000000001</v>
      </c>
      <c r="AN32" s="160" t="str">
        <f>IFERROR(VALUE(IF(Lista!$A25="","",IF(Lista!AQ25="","",Lista!AQ25))),"")</f>
        <v/>
      </c>
      <c r="AO32" s="160">
        <f t="shared" si="1"/>
        <v>3.1600000000000001</v>
      </c>
      <c r="AP32" s="93" t="str">
        <f t="shared" si="0"/>
        <v>BASICO</v>
      </c>
      <c r="AQ32" s="93">
        <f>InasistDetal!AF32</f>
        <v>0</v>
      </c>
    </row>
    <row r="33" s="3" customFormat="1">
      <c r="A33" s="155" t="str">
        <f>IF(Lista!B26="","",Lista!B26)</f>
        <v>MONTOYA ANGEL MELISA</v>
      </c>
      <c r="B33" s="155"/>
      <c r="C33" s="156">
        <f>IFERROR(VALUE(IF(Lista!$A26="","",IF(Lista!C26="","", Lista!C26))),"")</f>
        <v>3.8999999999999999</v>
      </c>
      <c r="D33" s="156" t="str">
        <f>IFERROR(VALUE(IF(Lista!$A26="","",IF(Lista!D26="","", Lista!D26))),"")</f>
        <v/>
      </c>
      <c r="E33" s="156">
        <f>IFERROR(VALUE(IF(Lista!$A26="","",IF(Lista!E26="","", Lista!E26))),"")</f>
        <v>3.8999999999999999</v>
      </c>
      <c r="F33" s="156">
        <f>IFERROR(VALUE(IF(Lista!$A26="","",IF(Lista!F26="","", Lista!F26))),"")</f>
        <v>2.7000000000000002</v>
      </c>
      <c r="G33" s="156">
        <f>IFERROR(VALUE(IF(Lista!$A26="","",IF(Lista!G26="","", Lista!G26))),"")</f>
        <v>1.3</v>
      </c>
      <c r="H33" s="157">
        <f>IF(LEN(Lista!$A26)=0,"",ROUND(IF(SUM(C33:G33)&gt;0,AVERAGE(C33:G33),MINIMO),N_decimales))</f>
        <v>3</v>
      </c>
      <c r="I33" s="156">
        <f>IFERROR(VALUE(IF(Lista!$A26="","",IF(Lista!H26="","", Lista!H26))),"")</f>
        <v>3.5</v>
      </c>
      <c r="J33" s="156">
        <f>IFERROR(VALUE(IF(Lista!$A26="","",IF(Lista!I26="","", Lista!I26))),"")</f>
        <v>3.8999999999999999</v>
      </c>
      <c r="K33" s="156">
        <f>IFERROR(VALUE(IF(Lista!$A26="","",IF(Lista!J26="","", Lista!J26))),"")</f>
        <v>1.8999999999999999</v>
      </c>
      <c r="L33" s="156" t="str">
        <f>IFERROR(VALUE(IF(Lista!$A26="","",IF(Lista!K26="","", Lista!K26))),"")</f>
        <v/>
      </c>
      <c r="M33" s="156" t="str">
        <f>IFERROR(VALUE(IF(Lista!$A26="","",IF(Lista!L26="","", Lista!L26))),"")</f>
        <v/>
      </c>
      <c r="N33" s="158">
        <f>IF(LEN(Lista!$A26)=0,"",ROUND(IF(SUM(I33:M33)&gt;0,AVERAGE(I33:M33),MINIMO),N_decimales))</f>
        <v>3.1000000000000001</v>
      </c>
      <c r="O33" s="156">
        <f>IFERROR(VALUE(IF(Lista!$A26="","",IF(Lista!M26="","", Lista!M26))),"")</f>
        <v>3.5</v>
      </c>
      <c r="P33" s="156">
        <f>IFERROR(VALUE(IF(Lista!$A26="","",IF(Lista!N26="","", Lista!N26))),"")</f>
        <v>3.5</v>
      </c>
      <c r="Q33" s="156">
        <f>IFERROR(VALUE(IF(Lista!$A26="","",IF(Lista!O26="","", Lista!O26))),"")</f>
        <v>3.8999999999999999</v>
      </c>
      <c r="R33" s="156">
        <f>IFERROR(VALUE(IF(Lista!$A26="","",IF(Lista!P26="","", Lista!P26))),"")</f>
        <v>1.3</v>
      </c>
      <c r="S33" s="156">
        <f>IFERROR(VALUE(IF(Lista!$A26="","",IF(Lista!Q26="","", Lista!Q26))),"")</f>
        <v>4.5</v>
      </c>
      <c r="T33" s="159">
        <f>IF(LEN(Lista!$A26)=0,"",ROUND(IF(SUM(O33:S33)&gt;0,AVERAGE(O33:S33),MINIMO),N_decimales))</f>
        <v>3.2999999999999998</v>
      </c>
      <c r="U33" s="156" t="str">
        <f>IFERROR(VALUE(IF(Lista!$A26="","",IF(Lista!R26="","", Lista!R26))),"")</f>
        <v/>
      </c>
      <c r="V33" s="156" t="str">
        <f>IFERROR(VALUE(IF(Lista!$A26="","",IF(Lista!S26="","", Lista!S26))),"")</f>
        <v/>
      </c>
      <c r="W33" s="156" t="str">
        <f>IFERROR(VALUE(IF(Lista!$A26="","",IF(Lista!T26="","", Lista!T26))),"")</f>
        <v/>
      </c>
      <c r="X33" s="156" t="str">
        <f>IFERROR(VALUE(IF(Lista!$A26="","",IF(Lista!U26="","", Lista!U26))),"")</f>
        <v/>
      </c>
      <c r="Y33" s="156" t="str">
        <f>IFERROR(VALUE(IF(Lista!$A26="","",IF(Lista!V26="","", Lista!V26))),"")</f>
        <v/>
      </c>
      <c r="Z33" s="158">
        <f>IF(LEN(Lista!$A26)=0,"",ROUND(IF(SUM(U33:Y33)&gt;0,AVERAGE(U33:Y33),MINIMO),N_decimales))</f>
        <v>1</v>
      </c>
      <c r="AA33" s="156" t="str">
        <f>IFERROR(VALUE(IF(Lista!$A26="","",IF(Lista!W26="","", Lista!W26))),"")</f>
        <v/>
      </c>
      <c r="AB33" s="156" t="str">
        <f>IFERROR(VALUE(IF(Lista!$A26="","",IF(Lista!X26="","", Lista!X26))),"")</f>
        <v/>
      </c>
      <c r="AC33" s="156" t="str">
        <f>IFERROR(VALUE(IF(Lista!$A26="","",IF(Lista!Y26="","", Lista!Y26))),"")</f>
        <v/>
      </c>
      <c r="AD33" s="156" t="str">
        <f>IFERROR(VALUE(IF(Lista!$A26="","",IF(Lista!Z26="","", Lista!Z26))),"")</f>
        <v/>
      </c>
      <c r="AE33" s="156" t="str">
        <f>IFERROR(VALUE(IF(Lista!$A26="","",IF(Lista!AA26="","", Lista!AA26))),"")</f>
        <v/>
      </c>
      <c r="AF33" s="159">
        <f>IF(LEN(Lista!$A26)=0,"",ROUND(IF(SUM(AA33:AE33)&gt;0,AVERAGE(AA33:AE33),MINIMO),N_decimales))</f>
        <v>1</v>
      </c>
      <c r="AG33" s="156">
        <f>IFERROR(VALUE(IF(Lista!$A26="","",IF(Lista!AG26="","", Lista!AG26))),"")</f>
        <v>4.0999999999999996</v>
      </c>
      <c r="AH33" s="156">
        <f>IFERROR(VALUE(IF(Lista!$A26="","",IF(Lista!AH26="","", Lista!AH26))),"")</f>
        <v>3.5</v>
      </c>
      <c r="AI33" s="156">
        <f>IFERROR(VALUE(IF(Lista!$A26="","",IF(Lista!AI26="","", Lista!AI26))),"")</f>
        <v>2.5</v>
      </c>
      <c r="AJ33" s="156">
        <f>IFERROR(VALUE(IF(Lista!$A26="","",IF(Lista!AJ26="","", Lista!AJ26))),"")</f>
        <v>2</v>
      </c>
      <c r="AK33" s="156">
        <f>IFERROR(VALUE(IF(Lista!$A26="","",IF(Lista!AK26="","", Lista!AK26))),"")</f>
        <v>1.3</v>
      </c>
      <c r="AL33" s="159">
        <f>IF(LEN(Lista!$A26)=0,"",ROUND(IF(SUM(AG33:AK33)&gt;0,AVERAGE(AG33:AK33),MINIMO),N_decimales))</f>
        <v>2.7000000000000002</v>
      </c>
      <c r="AM33" s="160">
        <f>IF(LEN(Lista!$A26)=0,"",ROUND((H33*Parametros!$F$2/100+N33*Parametros!$F$3/100+T33*Parametros!$F$4/100+Z33*Parametros!$F$5/100+AF33*Parametros!$F$6/100),2))</f>
        <v>3.0800000000000001</v>
      </c>
      <c r="AN33" s="160" t="str">
        <f>IFERROR(VALUE(IF(Lista!$A26="","",IF(Lista!AQ26="","",Lista!AQ26))),"")</f>
        <v/>
      </c>
      <c r="AO33" s="160">
        <f t="shared" si="1"/>
        <v>3.0800000000000001</v>
      </c>
      <c r="AP33" s="93" t="str">
        <f t="shared" si="0"/>
        <v>BASICO</v>
      </c>
      <c r="AQ33" s="93">
        <f>InasistDetal!AF33</f>
        <v>0</v>
      </c>
    </row>
    <row r="34" s="2" customFormat="1">
      <c r="A34" s="155" t="str">
        <f>IF(Lista!B27="","",Lista!B27)</f>
        <v>MORALES LOPERA NICOLAS JAIR</v>
      </c>
      <c r="B34" s="155"/>
      <c r="C34" s="156">
        <f>IFERROR(VALUE(IF(Lista!$A27="","",IF(Lista!C27="","", Lista!C27))),"")</f>
        <v>4.2000000000000002</v>
      </c>
      <c r="D34" s="156" t="str">
        <f>IFERROR(VALUE(IF(Lista!$A27="","",IF(Lista!D27="","", Lista!D27))),"")</f>
        <v/>
      </c>
      <c r="E34" s="156">
        <f>IFERROR(VALUE(IF(Lista!$A27="","",IF(Lista!E27="","", Lista!E27))),"")</f>
        <v>4.2000000000000002</v>
      </c>
      <c r="F34" s="156">
        <f>IFERROR(VALUE(IF(Lista!$A27="","",IF(Lista!F27="","", Lista!F27))),"")</f>
        <v>2.7999999999999998</v>
      </c>
      <c r="G34" s="156">
        <f>IFERROR(VALUE(IF(Lista!$A27="","",IF(Lista!G27="","", Lista!G27))),"")</f>
        <v>1.3</v>
      </c>
      <c r="H34" s="157">
        <f>IF(LEN(Lista!$A27)=0,"",ROUND(IF(SUM(C34:G34)&gt;0,AVERAGE(C34:G34),MINIMO),N_decimales))</f>
        <v>3.1000000000000001</v>
      </c>
      <c r="I34" s="156">
        <f>IFERROR(VALUE(IF(Lista!$A27="","",IF(Lista!H27="","", Lista!H27))),"")</f>
        <v>2</v>
      </c>
      <c r="J34" s="156">
        <f>IFERROR(VALUE(IF(Lista!$A27="","",IF(Lista!I27="","", Lista!I27))),"")</f>
        <v>4.5</v>
      </c>
      <c r="K34" s="156">
        <f>IFERROR(VALUE(IF(Lista!$A27="","",IF(Lista!J27="","", Lista!J27))),"")</f>
        <v>1.8999999999999999</v>
      </c>
      <c r="L34" s="156" t="str">
        <f>IFERROR(VALUE(IF(Lista!$A27="","",IF(Lista!K27="","", Lista!K27))),"")</f>
        <v/>
      </c>
      <c r="M34" s="156" t="str">
        <f>IFERROR(VALUE(IF(Lista!$A27="","",IF(Lista!L27="","", Lista!L27))),"")</f>
        <v/>
      </c>
      <c r="N34" s="158">
        <f>IF(LEN(Lista!$A27)=0,"",ROUND(IF(SUM(I34:M34)&gt;0,AVERAGE(I34:M34),MINIMO),N_decimales))</f>
        <v>2.7999999999999998</v>
      </c>
      <c r="O34" s="156">
        <f>IFERROR(VALUE(IF(Lista!$A27="","",IF(Lista!M27="","", Lista!M27))),"")</f>
        <v>3.5</v>
      </c>
      <c r="P34" s="156">
        <f>IFERROR(VALUE(IF(Lista!$A27="","",IF(Lista!N27="","", Lista!N27))),"")</f>
        <v>2</v>
      </c>
      <c r="Q34" s="156">
        <f>IFERROR(VALUE(IF(Lista!$A27="","",IF(Lista!O27="","", Lista!O27))),"")</f>
        <v>4.5</v>
      </c>
      <c r="R34" s="156">
        <f>IFERROR(VALUE(IF(Lista!$A27="","",IF(Lista!P27="","", Lista!P27))),"")</f>
        <v>4.0999999999999996</v>
      </c>
      <c r="S34" s="156">
        <f>IFERROR(VALUE(IF(Lista!$A27="","",IF(Lista!Q27="","", Lista!Q27))),"")</f>
        <v>2.5</v>
      </c>
      <c r="T34" s="159">
        <f>IF(LEN(Lista!$A27)=0,"",ROUND(IF(SUM(O34:S34)&gt;0,AVERAGE(O34:S34),MINIMO),N_decimales))</f>
        <v>3.2999999999999998</v>
      </c>
      <c r="U34" s="156" t="str">
        <f>IFERROR(VALUE(IF(Lista!$A27="","",IF(Lista!R27="","", Lista!R27))),"")</f>
        <v/>
      </c>
      <c r="V34" s="156" t="str">
        <f>IFERROR(VALUE(IF(Lista!$A27="","",IF(Lista!S27="","", Lista!S27))),"")</f>
        <v/>
      </c>
      <c r="W34" s="156" t="str">
        <f>IFERROR(VALUE(IF(Lista!$A27="","",IF(Lista!T27="","", Lista!T27))),"")</f>
        <v/>
      </c>
      <c r="X34" s="156" t="str">
        <f>IFERROR(VALUE(IF(Lista!$A27="","",IF(Lista!U27="","", Lista!U27))),"")</f>
        <v/>
      </c>
      <c r="Y34" s="156" t="str">
        <f>IFERROR(VALUE(IF(Lista!$A27="","",IF(Lista!V27="","", Lista!V27))),"")</f>
        <v/>
      </c>
      <c r="Z34" s="158">
        <f>IF(LEN(Lista!$A27)=0,"",ROUND(IF(SUM(U34:Y34)&gt;0,AVERAGE(U34:Y34),MINIMO),N_decimales))</f>
        <v>1</v>
      </c>
      <c r="AA34" s="156" t="str">
        <f>IFERROR(VALUE(IF(Lista!$A27="","",IF(Lista!W27="","", Lista!W27))),"")</f>
        <v/>
      </c>
      <c r="AB34" s="156" t="str">
        <f>IFERROR(VALUE(IF(Lista!$A27="","",IF(Lista!X27="","", Lista!X27))),"")</f>
        <v/>
      </c>
      <c r="AC34" s="156" t="str">
        <f>IFERROR(VALUE(IF(Lista!$A27="","",IF(Lista!Y27="","", Lista!Y27))),"")</f>
        <v/>
      </c>
      <c r="AD34" s="156" t="str">
        <f>IFERROR(VALUE(IF(Lista!$A27="","",IF(Lista!Z27="","", Lista!Z27))),"")</f>
        <v/>
      </c>
      <c r="AE34" s="156" t="str">
        <f>IFERROR(VALUE(IF(Lista!$A27="","",IF(Lista!AA27="","", Lista!AA27))),"")</f>
        <v/>
      </c>
      <c r="AF34" s="159">
        <f>IF(LEN(Lista!$A27)=0,"",ROUND(IF(SUM(AA34:AE34)&gt;0,AVERAGE(AA34:AE34),MINIMO),N_decimales))</f>
        <v>1</v>
      </c>
      <c r="AG34" s="156">
        <f>IFERROR(VALUE(IF(Lista!$A27="","",IF(Lista!AG27="","", Lista!AG27))),"")</f>
        <v>4.0999999999999996</v>
      </c>
      <c r="AH34" s="156">
        <f>IFERROR(VALUE(IF(Lista!$A27="","",IF(Lista!AH27="","", Lista!AH27))),"")</f>
        <v>2</v>
      </c>
      <c r="AI34" s="156">
        <f>IFERROR(VALUE(IF(Lista!$A27="","",IF(Lista!AI27="","", Lista!AI27))),"")</f>
        <v>3.2999999999999998</v>
      </c>
      <c r="AJ34" s="156">
        <f>IFERROR(VALUE(IF(Lista!$A27="","",IF(Lista!AJ27="","", Lista!AJ27))),"")</f>
        <v>2</v>
      </c>
      <c r="AK34" s="156">
        <f>IFERROR(VALUE(IF(Lista!$A27="","",IF(Lista!AK27="","", Lista!AK27))),"")</f>
        <v>1.7</v>
      </c>
      <c r="AL34" s="159">
        <f>IF(LEN(Lista!$A27)=0,"",ROUND(IF(SUM(AG34:AK34)&gt;0,AVERAGE(AG34:AK34),MINIMO),N_decimales))</f>
        <v>2.6000000000000001</v>
      </c>
      <c r="AM34" s="160">
        <f>IF(LEN(Lista!$A27)=0,"",ROUND((H34*Parametros!$F$2/100+N34*Parametros!$F$3/100+T34*Parametros!$F$4/100+Z34*Parametros!$F$5/100+AF34*Parametros!$F$6/100),2))</f>
        <v>3.0800000000000001</v>
      </c>
      <c r="AN34" s="160" t="str">
        <f>IFERROR(VALUE(IF(Lista!$A27="","",IF(Lista!AQ27="","",Lista!AQ27))),"")</f>
        <v/>
      </c>
      <c r="AO34" s="160">
        <f t="shared" si="1"/>
        <v>3.0800000000000001</v>
      </c>
      <c r="AP34" s="93" t="str">
        <f t="shared" si="0"/>
        <v>BASICO</v>
      </c>
      <c r="AQ34" s="93">
        <f>InasistDetal!AF34</f>
        <v>0</v>
      </c>
    </row>
    <row r="35" s="2" customFormat="1">
      <c r="A35" s="155" t="str">
        <f>IF(Lista!B28="","",Lista!B28)</f>
        <v xml:space="preserve">MUÑOZ PACHECO MARIANGEL </v>
      </c>
      <c r="B35" s="155"/>
      <c r="C35" s="156">
        <f>IFERROR(VALUE(IF(Lista!$A28="","",IF(Lista!C28="","", Lista!C28))),"")</f>
        <v>5</v>
      </c>
      <c r="D35" s="156" t="str">
        <f>IFERROR(VALUE(IF(Lista!$A28="","",IF(Lista!D28="","", Lista!D28))),"")</f>
        <v/>
      </c>
      <c r="E35" s="156">
        <f>IFERROR(VALUE(IF(Lista!$A28="","",IF(Lista!E28="","", Lista!E28))),"")</f>
        <v>4.5</v>
      </c>
      <c r="F35" s="156">
        <f>IFERROR(VALUE(IF(Lista!$A28="","",IF(Lista!F28="","", Lista!F28))),"")</f>
        <v>2.7000000000000002</v>
      </c>
      <c r="G35" s="156">
        <f>IFERROR(VALUE(IF(Lista!$A28="","",IF(Lista!G28="","", Lista!G28))),"")</f>
        <v>1.3</v>
      </c>
      <c r="H35" s="157">
        <f>IF(LEN(Lista!$A28)=0,"",ROUND(IF(SUM(C35:G35)&gt;0,AVERAGE(C35:G35),MINIMO),N_decimales))</f>
        <v>3.3999999999999999</v>
      </c>
      <c r="I35" s="156">
        <f>IFERROR(VALUE(IF(Lista!$A28="","",IF(Lista!H28="","", Lista!H28))),"")</f>
        <v>4.4500000000000002</v>
      </c>
      <c r="J35" s="156">
        <f>IFERROR(VALUE(IF(Lista!$A28="","",IF(Lista!I28="","", Lista!I28))),"")</f>
        <v>4.5</v>
      </c>
      <c r="K35" s="156">
        <f>IFERROR(VALUE(IF(Lista!$A28="","",IF(Lista!J28="","", Lista!J28))),"")</f>
        <v>1.8999999999999999</v>
      </c>
      <c r="L35" s="156" t="str">
        <f>IFERROR(VALUE(IF(Lista!$A28="","",IF(Lista!K28="","", Lista!K28))),"")</f>
        <v/>
      </c>
      <c r="M35" s="156" t="str">
        <f>IFERROR(VALUE(IF(Lista!$A28="","",IF(Lista!L28="","", Lista!L28))),"")</f>
        <v/>
      </c>
      <c r="N35" s="158">
        <f>IF(LEN(Lista!$A28)=0,"",ROUND(IF(SUM(I35:M35)&gt;0,AVERAGE(I35:M35),MINIMO),N_decimales))</f>
        <v>3.6000000000000001</v>
      </c>
      <c r="O35" s="156">
        <f>IFERROR(VALUE(IF(Lista!$A28="","",IF(Lista!M28="","", Lista!M28))),"")</f>
        <v>3.5</v>
      </c>
      <c r="P35" s="156">
        <f>IFERROR(VALUE(IF(Lista!$A28="","",IF(Lista!N28="","", Lista!N28))),"")</f>
        <v>4.4500000000000002</v>
      </c>
      <c r="Q35" s="156">
        <f>IFERROR(VALUE(IF(Lista!$A28="","",IF(Lista!O28="","", Lista!O28))),"")</f>
        <v>4.5</v>
      </c>
      <c r="R35" s="156">
        <f>IFERROR(VALUE(IF(Lista!$A28="","",IF(Lista!P28="","", Lista!P28))),"")</f>
        <v>2.7000000000000002</v>
      </c>
      <c r="S35" s="156">
        <f>IFERROR(VALUE(IF(Lista!$A28="","",IF(Lista!Q28="","", Lista!Q28))),"")</f>
        <v>3.6000000000000001</v>
      </c>
      <c r="T35" s="159">
        <f>IF(LEN(Lista!$A28)=0,"",ROUND(IF(SUM(O35:S35)&gt;0,AVERAGE(O35:S35),MINIMO),N_decimales))</f>
        <v>3.7999999999999998</v>
      </c>
      <c r="U35" s="156" t="str">
        <f>IFERROR(VALUE(IF(Lista!$A28="","",IF(Lista!R28="","", Lista!R28))),"")</f>
        <v/>
      </c>
      <c r="V35" s="156" t="str">
        <f>IFERROR(VALUE(IF(Lista!$A28="","",IF(Lista!S28="","", Lista!S28))),"")</f>
        <v/>
      </c>
      <c r="W35" s="156" t="str">
        <f>IFERROR(VALUE(IF(Lista!$A28="","",IF(Lista!T28="","", Lista!T28))),"")</f>
        <v/>
      </c>
      <c r="X35" s="156" t="str">
        <f>IFERROR(VALUE(IF(Lista!$A28="","",IF(Lista!U28="","", Lista!U28))),"")</f>
        <v/>
      </c>
      <c r="Y35" s="156" t="str">
        <f>IFERROR(VALUE(IF(Lista!$A28="","",IF(Lista!V28="","", Lista!V28))),"")</f>
        <v/>
      </c>
      <c r="Z35" s="158">
        <f>IF(LEN(Lista!$A28)=0,"",ROUND(IF(SUM(U35:Y35)&gt;0,AVERAGE(U35:Y35),MINIMO),N_decimales))</f>
        <v>1</v>
      </c>
      <c r="AA35" s="156" t="str">
        <f>IFERROR(VALUE(IF(Lista!$A28="","",IF(Lista!W28="","", Lista!W28))),"")</f>
        <v/>
      </c>
      <c r="AB35" s="156" t="str">
        <f>IFERROR(VALUE(IF(Lista!$A28="","",IF(Lista!X28="","", Lista!X28))),"")</f>
        <v/>
      </c>
      <c r="AC35" s="156" t="str">
        <f>IFERROR(VALUE(IF(Lista!$A28="","",IF(Lista!Y28="","", Lista!Y28))),"")</f>
        <v/>
      </c>
      <c r="AD35" s="156" t="str">
        <f>IFERROR(VALUE(IF(Lista!$A28="","",IF(Lista!Z28="","", Lista!Z28))),"")</f>
        <v/>
      </c>
      <c r="AE35" s="156" t="str">
        <f>IFERROR(VALUE(IF(Lista!$A28="","",IF(Lista!AA28="","", Lista!AA28))),"")</f>
        <v/>
      </c>
      <c r="AF35" s="159">
        <f>IF(LEN(Lista!$A28)=0,"",ROUND(IF(SUM(AA35:AE35)&gt;0,AVERAGE(AA35:AE35),MINIMO),N_decimales))</f>
        <v>1</v>
      </c>
      <c r="AG35" s="156">
        <f>IFERROR(VALUE(IF(Lista!$A28="","",IF(Lista!AG28="","", Lista!AG28))),"")</f>
        <v>4.0999999999999996</v>
      </c>
      <c r="AH35" s="156">
        <f>IFERROR(VALUE(IF(Lista!$A28="","",IF(Lista!AH28="","", Lista!AH28))),"")</f>
        <v>4.4500000000000002</v>
      </c>
      <c r="AI35" s="156">
        <f>IFERROR(VALUE(IF(Lista!$A28="","",IF(Lista!AI28="","", Lista!AI28))),"")</f>
        <v>3.2999999999999998</v>
      </c>
      <c r="AJ35" s="156">
        <f>IFERROR(VALUE(IF(Lista!$A28="","",IF(Lista!AJ28="","", Lista!AJ28))),"")</f>
        <v>2</v>
      </c>
      <c r="AK35" s="156">
        <f>IFERROR(VALUE(IF(Lista!$A28="","",IF(Lista!AK28="","", Lista!AK28))),"")</f>
        <v>1.7</v>
      </c>
      <c r="AL35" s="159">
        <f>IF(LEN(Lista!$A28)=0,"",ROUND(IF(SUM(AG35:AK35)&gt;0,AVERAGE(AG35:AK35),MINIMO),N_decimales))</f>
        <v>3.1000000000000001</v>
      </c>
      <c r="AM35" s="160">
        <f>IF(LEN(Lista!$A28)=0,"",ROUND((H35*Parametros!$F$2/100+N35*Parametros!$F$3/100+T35*Parametros!$F$4/100+Z35*Parametros!$F$5/100+AF35*Parametros!$F$6/100),2))</f>
        <v>3.52</v>
      </c>
      <c r="AN35" s="160" t="str">
        <f>IFERROR(VALUE(IF(Lista!$A28="","",IF(Lista!AQ28="","",Lista!AQ28))),"")</f>
        <v/>
      </c>
      <c r="AO35" s="160">
        <f t="shared" si="1"/>
        <v>3.52</v>
      </c>
      <c r="AP35" s="93" t="str">
        <f t="shared" si="0"/>
        <v>BASICO</v>
      </c>
      <c r="AQ35" s="93">
        <f>InasistDetal!AF35</f>
        <v>0</v>
      </c>
    </row>
    <row r="36" s="2" customFormat="1">
      <c r="A36" s="155" t="str">
        <f>IF(Lista!B29="","",Lista!B29)</f>
        <v>MUÑOZ TABORDA JOSE GABRIEL</v>
      </c>
      <c r="B36" s="155"/>
      <c r="C36" s="156">
        <f>IFERROR(VALUE(IF(Lista!$A29="","",IF(Lista!C29="","", Lista!C29))),"")</f>
        <v>5</v>
      </c>
      <c r="D36" s="156" t="str">
        <f>IFERROR(VALUE(IF(Lista!$A29="","",IF(Lista!D29="","", Lista!D29))),"")</f>
        <v/>
      </c>
      <c r="E36" s="156">
        <f>IFERROR(VALUE(IF(Lista!$A29="","",IF(Lista!E29="","", Lista!E29))),"")</f>
        <v>5</v>
      </c>
      <c r="F36" s="156">
        <f>IFERROR(VALUE(IF(Lista!$A29="","",IF(Lista!F29="","", Lista!F29))),"")</f>
        <v>5</v>
      </c>
      <c r="G36" s="156">
        <f>IFERROR(VALUE(IF(Lista!$A29="","",IF(Lista!G29="","", Lista!G29))),"")</f>
        <v>5</v>
      </c>
      <c r="H36" s="157">
        <f>IF(LEN(Lista!$A29)=0,"",ROUND(IF(SUM(C36:G36)&gt;0,AVERAGE(C36:G36),MINIMO),N_decimales))</f>
        <v>5</v>
      </c>
      <c r="I36" s="156">
        <f>IFERROR(VALUE(IF(Lista!$A29="","",IF(Lista!H29="","", Lista!H29))),"")</f>
        <v>5</v>
      </c>
      <c r="J36" s="156">
        <f>IFERROR(VALUE(IF(Lista!$A29="","",IF(Lista!I29="","", Lista!I29))),"")</f>
        <v>5</v>
      </c>
      <c r="K36" s="156">
        <f>IFERROR(VALUE(IF(Lista!$A29="","",IF(Lista!J29="","", Lista!J29))),"")</f>
        <v>5</v>
      </c>
      <c r="L36" s="156" t="str">
        <f>IFERROR(VALUE(IF(Lista!$A29="","",IF(Lista!K29="","", Lista!K29))),"")</f>
        <v/>
      </c>
      <c r="M36" s="156" t="str">
        <f>IFERROR(VALUE(IF(Lista!$A29="","",IF(Lista!L29="","", Lista!L29))),"")</f>
        <v/>
      </c>
      <c r="N36" s="158">
        <f>IF(LEN(Lista!$A29)=0,"",ROUND(IF(SUM(I36:M36)&gt;0,AVERAGE(I36:M36),MINIMO),N_decimales))</f>
        <v>5</v>
      </c>
      <c r="O36" s="156">
        <f>IFERROR(VALUE(IF(Lista!$A29="","",IF(Lista!M29="","", Lista!M29))),"")</f>
        <v>5</v>
      </c>
      <c r="P36" s="156">
        <f>IFERROR(VALUE(IF(Lista!$A29="","",IF(Lista!N29="","", Lista!N29))),"")</f>
        <v>5</v>
      </c>
      <c r="Q36" s="156">
        <f>IFERROR(VALUE(IF(Lista!$A29="","",IF(Lista!O29="","", Lista!O29))),"")</f>
        <v>5</v>
      </c>
      <c r="R36" s="156">
        <f>IFERROR(VALUE(IF(Lista!$A29="","",IF(Lista!P29="","", Lista!P29))),"")</f>
        <v>5</v>
      </c>
      <c r="S36" s="156">
        <f>IFERROR(VALUE(IF(Lista!$A29="","",IF(Lista!Q29="","", Lista!Q29))),"")</f>
        <v>5</v>
      </c>
      <c r="T36" s="159">
        <f>IF(LEN(Lista!$A29)=0,"",ROUND(IF(SUM(O36:S36)&gt;0,AVERAGE(O36:S36),MINIMO),N_decimales))</f>
        <v>5</v>
      </c>
      <c r="U36" s="156" t="str">
        <f>IFERROR(VALUE(IF(Lista!$A29="","",IF(Lista!R29="","", Lista!R29))),"")</f>
        <v/>
      </c>
      <c r="V36" s="156" t="str">
        <f>IFERROR(VALUE(IF(Lista!$A29="","",IF(Lista!S29="","", Lista!S29))),"")</f>
        <v/>
      </c>
      <c r="W36" s="156" t="str">
        <f>IFERROR(VALUE(IF(Lista!$A29="","",IF(Lista!T29="","", Lista!T29))),"")</f>
        <v/>
      </c>
      <c r="X36" s="156" t="str">
        <f>IFERROR(VALUE(IF(Lista!$A29="","",IF(Lista!U29="","", Lista!U29))),"")</f>
        <v/>
      </c>
      <c r="Y36" s="156" t="str">
        <f>IFERROR(VALUE(IF(Lista!$A29="","",IF(Lista!V29="","", Lista!V29))),"")</f>
        <v/>
      </c>
      <c r="Z36" s="158">
        <f>IF(LEN(Lista!$A29)=0,"",ROUND(IF(SUM(U36:Y36)&gt;0,AVERAGE(U36:Y36),MINIMO),N_decimales))</f>
        <v>1</v>
      </c>
      <c r="AA36" s="156" t="str">
        <f>IFERROR(VALUE(IF(Lista!$A29="","",IF(Lista!W29="","", Lista!W29))),"")</f>
        <v/>
      </c>
      <c r="AB36" s="156" t="str">
        <f>IFERROR(VALUE(IF(Lista!$A29="","",IF(Lista!X29="","", Lista!X29))),"")</f>
        <v/>
      </c>
      <c r="AC36" s="156" t="str">
        <f>IFERROR(VALUE(IF(Lista!$A29="","",IF(Lista!Y29="","", Lista!Y29))),"")</f>
        <v/>
      </c>
      <c r="AD36" s="156" t="str">
        <f>IFERROR(VALUE(IF(Lista!$A29="","",IF(Lista!Z29="","", Lista!Z29))),"")</f>
        <v/>
      </c>
      <c r="AE36" s="156" t="str">
        <f>IFERROR(VALUE(IF(Lista!$A29="","",IF(Lista!AA29="","", Lista!AA29))),"")</f>
        <v/>
      </c>
      <c r="AF36" s="159">
        <f>IF(LEN(Lista!$A29)=0,"",ROUND(IF(SUM(AA36:AE36)&gt;0,AVERAGE(AA36:AE36),MINIMO),N_decimales))</f>
        <v>1</v>
      </c>
      <c r="AG36" s="156">
        <f>IFERROR(VALUE(IF(Lista!$A29="","",IF(Lista!AG29="","", Lista!AG29))),"")</f>
        <v>5</v>
      </c>
      <c r="AH36" s="156">
        <f>IFERROR(VALUE(IF(Lista!$A29="","",IF(Lista!AH29="","", Lista!AH29))),"")</f>
        <v>5</v>
      </c>
      <c r="AI36" s="156">
        <f>IFERROR(VALUE(IF(Lista!$A29="","",IF(Lista!AI29="","", Lista!AI29))),"")</f>
        <v>5</v>
      </c>
      <c r="AJ36" s="156">
        <f>IFERROR(VALUE(IF(Lista!$A29="","",IF(Lista!AJ29="","", Lista!AJ29))),"")</f>
        <v>5</v>
      </c>
      <c r="AK36" s="156">
        <f>IFERROR(VALUE(IF(Lista!$A29="","",IF(Lista!AK29="","", Lista!AK29))),"")</f>
        <v>5</v>
      </c>
      <c r="AL36" s="159">
        <f>IF(LEN(Lista!$A29)=0,"",ROUND(IF(SUM(AG36:AK36)&gt;0,AVERAGE(AG36:AK36),MINIMO),N_decimales))</f>
        <v>5</v>
      </c>
      <c r="AM36" s="160">
        <f>IF(LEN(Lista!$A29)=0,"",ROUND((H36*Parametros!$F$2/100+N36*Parametros!$F$3/100+T36*Parametros!$F$4/100+Z36*Parametros!$F$5/100+AF36*Parametros!$F$6/100),2))</f>
        <v>5</v>
      </c>
      <c r="AN36" s="160" t="str">
        <f>IFERROR(VALUE(IF(Lista!$A29="","",IF(Lista!AQ29="","",Lista!AQ29))),"")</f>
        <v/>
      </c>
      <c r="AO36" s="160">
        <f t="shared" si="1"/>
        <v>5</v>
      </c>
      <c r="AP36" s="93" t="str">
        <f t="shared" si="0"/>
        <v>SUPERIOR</v>
      </c>
      <c r="AQ36" s="93">
        <f>InasistDetal!AF36</f>
        <v>0</v>
      </c>
    </row>
    <row r="37" s="2" customFormat="1">
      <c r="A37" s="155" t="str">
        <f>IF(Lista!B30="","",Lista!B30)</f>
        <v>NARANJO TANGARIFE CAMILA</v>
      </c>
      <c r="B37" s="155"/>
      <c r="C37" s="156">
        <f>IFERROR(VALUE(IF(Lista!$A30="","",IF(Lista!C30="","", Lista!C30))),"")</f>
        <v>4</v>
      </c>
      <c r="D37" s="156" t="str">
        <f>IFERROR(VALUE(IF(Lista!$A30="","",IF(Lista!D30="","", Lista!D30))),"")</f>
        <v/>
      </c>
      <c r="E37" s="156">
        <f>IFERROR(VALUE(IF(Lista!$A30="","",IF(Lista!E30="","", Lista!E30))),"")</f>
        <v>4</v>
      </c>
      <c r="F37" s="156">
        <f>IFERROR(VALUE(IF(Lista!$A30="","",IF(Lista!F30="","", Lista!F30))),"")</f>
        <v>2.7999999999999998</v>
      </c>
      <c r="G37" s="156">
        <f>IFERROR(VALUE(IF(Lista!$A30="","",IF(Lista!G30="","", Lista!G30))),"")</f>
        <v>1.3</v>
      </c>
      <c r="H37" s="157">
        <f>IF(LEN(Lista!$A30)=0,"",ROUND(IF(SUM(C37:G37)&gt;0,AVERAGE(C37:G37),MINIMO),N_decimales))</f>
        <v>3</v>
      </c>
      <c r="I37" s="156">
        <f>IFERROR(VALUE(IF(Lista!$A30="","",IF(Lista!H30="","", Lista!H30))),"")</f>
        <v>4.5</v>
      </c>
      <c r="J37" s="156">
        <f>IFERROR(VALUE(IF(Lista!$A30="","",IF(Lista!I30="","", Lista!I30))),"")</f>
        <v>4.5</v>
      </c>
      <c r="K37" s="156">
        <f>IFERROR(VALUE(IF(Lista!$A30="","",IF(Lista!J30="","", Lista!J30))),"")</f>
        <v>1.8999999999999999</v>
      </c>
      <c r="L37" s="156" t="str">
        <f>IFERROR(VALUE(IF(Lista!$A30="","",IF(Lista!K30="","", Lista!K30))),"")</f>
        <v/>
      </c>
      <c r="M37" s="156" t="str">
        <f>IFERROR(VALUE(IF(Lista!$A30="","",IF(Lista!L30="","", Lista!L30))),"")</f>
        <v/>
      </c>
      <c r="N37" s="158">
        <f>IF(LEN(Lista!$A30)=0,"",ROUND(IF(SUM(I37:M37)&gt;0,AVERAGE(I37:M37),MINIMO),N_decimales))</f>
        <v>3.6000000000000001</v>
      </c>
      <c r="O37" s="156">
        <f>IFERROR(VALUE(IF(Lista!$A30="","",IF(Lista!M30="","", Lista!M30))),"")</f>
        <v>3.5</v>
      </c>
      <c r="P37" s="156">
        <f>IFERROR(VALUE(IF(Lista!$A30="","",IF(Lista!N30="","", Lista!N30))),"")</f>
        <v>4.5</v>
      </c>
      <c r="Q37" s="156">
        <f>IFERROR(VALUE(IF(Lista!$A30="","",IF(Lista!O30="","", Lista!O30))),"")</f>
        <v>2.5</v>
      </c>
      <c r="R37" s="156">
        <f>IFERROR(VALUE(IF(Lista!$A30="","",IF(Lista!P30="","", Lista!P30))),"")</f>
        <v>2.7000000000000002</v>
      </c>
      <c r="S37" s="156">
        <f>IFERROR(VALUE(IF(Lista!$A30="","",IF(Lista!Q30="","", Lista!Q30))),"")</f>
        <v>4.4000000000000004</v>
      </c>
      <c r="T37" s="159">
        <f>IF(LEN(Lista!$A30)=0,"",ROUND(IF(SUM(O37:S37)&gt;0,AVERAGE(O37:S37),MINIMO),N_decimales))</f>
        <v>3.5</v>
      </c>
      <c r="U37" s="156" t="str">
        <f>IFERROR(VALUE(IF(Lista!$A30="","",IF(Lista!R30="","", Lista!R30))),"")</f>
        <v/>
      </c>
      <c r="V37" s="156" t="str">
        <f>IFERROR(VALUE(IF(Lista!$A30="","",IF(Lista!S30="","", Lista!S30))),"")</f>
        <v/>
      </c>
      <c r="W37" s="156" t="str">
        <f>IFERROR(VALUE(IF(Lista!$A30="","",IF(Lista!T30="","", Lista!T30))),"")</f>
        <v/>
      </c>
      <c r="X37" s="156" t="str">
        <f>IFERROR(VALUE(IF(Lista!$A30="","",IF(Lista!U30="","", Lista!U30))),"")</f>
        <v/>
      </c>
      <c r="Y37" s="156" t="str">
        <f>IFERROR(VALUE(IF(Lista!$A30="","",IF(Lista!V30="","", Lista!V30))),"")</f>
        <v/>
      </c>
      <c r="Z37" s="158">
        <f>IF(LEN(Lista!$A30)=0,"",ROUND(IF(SUM(U37:Y37)&gt;0,AVERAGE(U37:Y37),MINIMO),N_decimales))</f>
        <v>1</v>
      </c>
      <c r="AA37" s="156" t="str">
        <f>IFERROR(VALUE(IF(Lista!$A30="","",IF(Lista!W30="","", Lista!W30))),"")</f>
        <v/>
      </c>
      <c r="AB37" s="156" t="str">
        <f>IFERROR(VALUE(IF(Lista!$A30="","",IF(Lista!X30="","", Lista!X30))),"")</f>
        <v/>
      </c>
      <c r="AC37" s="156" t="str">
        <f>IFERROR(VALUE(IF(Lista!$A30="","",IF(Lista!Y30="","", Lista!Y30))),"")</f>
        <v/>
      </c>
      <c r="AD37" s="156" t="str">
        <f>IFERROR(VALUE(IF(Lista!$A30="","",IF(Lista!Z30="","", Lista!Z30))),"")</f>
        <v/>
      </c>
      <c r="AE37" s="156" t="str">
        <f>IFERROR(VALUE(IF(Lista!$A30="","",IF(Lista!AA30="","", Lista!AA30))),"")</f>
        <v/>
      </c>
      <c r="AF37" s="159">
        <f>IF(LEN(Lista!$A30)=0,"",ROUND(IF(SUM(AA37:AE37)&gt;0,AVERAGE(AA37:AE37),MINIMO),N_decimales))</f>
        <v>1</v>
      </c>
      <c r="AG37" s="156">
        <f>IFERROR(VALUE(IF(Lista!$A30="","",IF(Lista!AG30="","", Lista!AG30))),"")</f>
        <v>4.0999999999999996</v>
      </c>
      <c r="AH37" s="156">
        <f>IFERROR(VALUE(IF(Lista!$A30="","",IF(Lista!AH30="","", Lista!AH30))),"")</f>
        <v>4.5</v>
      </c>
      <c r="AI37" s="156">
        <f>IFERROR(VALUE(IF(Lista!$A30="","",IF(Lista!AI30="","", Lista!AI30))),"")</f>
        <v>4.5</v>
      </c>
      <c r="AJ37" s="156">
        <f>IFERROR(VALUE(IF(Lista!$A30="","",IF(Lista!AJ30="","", Lista!AJ30))),"")</f>
        <v>2</v>
      </c>
      <c r="AK37" s="156">
        <f>IFERROR(VALUE(IF(Lista!$A30="","",IF(Lista!AK30="","", Lista!AK30))),"")</f>
        <v>1.7</v>
      </c>
      <c r="AL37" s="159">
        <f>IF(LEN(Lista!$A30)=0,"",ROUND(IF(SUM(AG37:AK37)&gt;0,AVERAGE(AG37:AK37),MINIMO),N_decimales))</f>
        <v>3.3999999999999999</v>
      </c>
      <c r="AM37" s="160">
        <f>IF(LEN(Lista!$A30)=0,"",ROUND((H37*Parametros!$F$2/100+N37*Parametros!$F$3/100+T37*Parametros!$F$4/100+Z37*Parametros!$F$5/100+AF37*Parametros!$F$6/100),2))</f>
        <v>3.2200000000000002</v>
      </c>
      <c r="AN37" s="160" t="str">
        <f>IFERROR(VALUE(IF(Lista!$A30="","",IF(Lista!AQ30="","",Lista!AQ30))),"")</f>
        <v/>
      </c>
      <c r="AO37" s="160">
        <f t="shared" si="1"/>
        <v>3.2200000000000002</v>
      </c>
      <c r="AP37" s="93" t="str">
        <f t="shared" si="0"/>
        <v>BASICO</v>
      </c>
      <c r="AQ37" s="93">
        <f>InasistDetal!AF37</f>
        <v>0</v>
      </c>
    </row>
    <row r="38" s="3" customFormat="1">
      <c r="A38" s="155" t="str">
        <f>IF(Lista!B31="","",Lista!B31)</f>
        <v xml:space="preserve">ORTIZ BEDOYA  ANA MARIA</v>
      </c>
      <c r="B38" s="155"/>
      <c r="C38" s="156">
        <f>IFERROR(VALUE(IF(Lista!$A31="","",IF(Lista!C31="","", Lista!C31))),"")</f>
        <v>2.3999999999999999</v>
      </c>
      <c r="D38" s="156" t="str">
        <f>IFERROR(VALUE(IF(Lista!$A31="","",IF(Lista!D31="","", Lista!D31))),"")</f>
        <v/>
      </c>
      <c r="E38" s="156">
        <f>IFERROR(VALUE(IF(Lista!$A31="","",IF(Lista!E31="","", Lista!E31))),"")</f>
        <v>4.5</v>
      </c>
      <c r="F38" s="156">
        <f>IFERROR(VALUE(IF(Lista!$A31="","",IF(Lista!F31="","", Lista!F31))),"")</f>
        <v>2.7999999999999998</v>
      </c>
      <c r="G38" s="156">
        <f>IFERROR(VALUE(IF(Lista!$A31="","",IF(Lista!G31="","", Lista!G31))),"")</f>
        <v>1.3</v>
      </c>
      <c r="H38" s="157">
        <f>IF(LEN(Lista!$A31)=0,"",ROUND(IF(SUM(C38:G38)&gt;0,AVERAGE(C38:G38),MINIMO),N_decimales))</f>
        <v>2.7999999999999998</v>
      </c>
      <c r="I38" s="156">
        <f>IFERROR(VALUE(IF(Lista!$A31="","",IF(Lista!H31="","", Lista!H31))),"")</f>
        <v>4.0999999999999996</v>
      </c>
      <c r="J38" s="156">
        <f>IFERROR(VALUE(IF(Lista!$A31="","",IF(Lista!I31="","", Lista!I31))),"")</f>
        <v>4.5</v>
      </c>
      <c r="K38" s="156">
        <f>IFERROR(VALUE(IF(Lista!$A31="","",IF(Lista!J31="","", Lista!J31))),"")</f>
        <v>1.8999999999999999</v>
      </c>
      <c r="L38" s="156" t="str">
        <f>IFERROR(VALUE(IF(Lista!$A31="","",IF(Lista!K31="","", Lista!K31))),"")</f>
        <v/>
      </c>
      <c r="M38" s="156" t="str">
        <f>IFERROR(VALUE(IF(Lista!$A31="","",IF(Lista!L31="","", Lista!L31))),"")</f>
        <v/>
      </c>
      <c r="N38" s="158">
        <f>IF(LEN(Lista!$A31)=0,"",ROUND(IF(SUM(I38:M38)&gt;0,AVERAGE(I38:M38),MINIMO),N_decimales))</f>
        <v>3.5</v>
      </c>
      <c r="O38" s="156">
        <f>IFERROR(VALUE(IF(Lista!$A31="","",IF(Lista!M31="","", Lista!M31))),"")</f>
        <v>3.5</v>
      </c>
      <c r="P38" s="156">
        <f>IFERROR(VALUE(IF(Lista!$A31="","",IF(Lista!N31="","", Lista!N31))),"")</f>
        <v>4.0999999999999996</v>
      </c>
      <c r="Q38" s="156">
        <f>IFERROR(VALUE(IF(Lista!$A31="","",IF(Lista!O31="","", Lista!O31))),"")</f>
        <v>4.5</v>
      </c>
      <c r="R38" s="156">
        <f>IFERROR(VALUE(IF(Lista!$A31="","",IF(Lista!P31="","", Lista!P31))),"")</f>
        <v>2.7000000000000002</v>
      </c>
      <c r="S38" s="156">
        <f>IFERROR(VALUE(IF(Lista!$A31="","",IF(Lista!Q31="","", Lista!Q31))),"")</f>
        <v>2</v>
      </c>
      <c r="T38" s="159">
        <f>IF(LEN(Lista!$A31)=0,"",ROUND(IF(SUM(O38:S38)&gt;0,AVERAGE(O38:S38),MINIMO),N_decimales))</f>
        <v>3.3999999999999999</v>
      </c>
      <c r="U38" s="156" t="str">
        <f>IFERROR(VALUE(IF(Lista!$A31="","",IF(Lista!R31="","", Lista!R31))),"")</f>
        <v/>
      </c>
      <c r="V38" s="156" t="str">
        <f>IFERROR(VALUE(IF(Lista!$A31="","",IF(Lista!S31="","", Lista!S31))),"")</f>
        <v/>
      </c>
      <c r="W38" s="156" t="str">
        <f>IFERROR(VALUE(IF(Lista!$A31="","",IF(Lista!T31="","", Lista!T31))),"")</f>
        <v/>
      </c>
      <c r="X38" s="156" t="str">
        <f>IFERROR(VALUE(IF(Lista!$A31="","",IF(Lista!U31="","", Lista!U31))),"")</f>
        <v/>
      </c>
      <c r="Y38" s="156" t="str">
        <f>IFERROR(VALUE(IF(Lista!$A31="","",IF(Lista!V31="","", Lista!V31))),"")</f>
        <v/>
      </c>
      <c r="Z38" s="158">
        <f>IF(LEN(Lista!$A31)=0,"",ROUND(IF(SUM(U38:Y38)&gt;0,AVERAGE(U38:Y38),MINIMO),N_decimales))</f>
        <v>1</v>
      </c>
      <c r="AA38" s="156" t="str">
        <f>IFERROR(VALUE(IF(Lista!$A31="","",IF(Lista!W31="","", Lista!W31))),"")</f>
        <v/>
      </c>
      <c r="AB38" s="156" t="str">
        <f>IFERROR(VALUE(IF(Lista!$A31="","",IF(Lista!X31="","", Lista!X31))),"")</f>
        <v/>
      </c>
      <c r="AC38" s="156" t="str">
        <f>IFERROR(VALUE(IF(Lista!$A31="","",IF(Lista!Y31="","", Lista!Y31))),"")</f>
        <v/>
      </c>
      <c r="AD38" s="156" t="str">
        <f>IFERROR(VALUE(IF(Lista!$A31="","",IF(Lista!Z31="","", Lista!Z31))),"")</f>
        <v/>
      </c>
      <c r="AE38" s="156" t="str">
        <f>IFERROR(VALUE(IF(Lista!$A31="","",IF(Lista!AA31="","", Lista!AA31))),"")</f>
        <v/>
      </c>
      <c r="AF38" s="159">
        <f>IF(LEN(Lista!$A31)=0,"",ROUND(IF(SUM(AA38:AE38)&gt;0,AVERAGE(AA38:AE38),MINIMO),N_decimales))</f>
        <v>1</v>
      </c>
      <c r="AG38" s="156">
        <f>IFERROR(VALUE(IF(Lista!$A31="","",IF(Lista!AG31="","", Lista!AG31))),"")</f>
        <v>4.0999999999999996</v>
      </c>
      <c r="AH38" s="156">
        <f>IFERROR(VALUE(IF(Lista!$A31="","",IF(Lista!AH31="","", Lista!AH31))),"")</f>
        <v>4.0999999999999996</v>
      </c>
      <c r="AI38" s="156">
        <f>IFERROR(VALUE(IF(Lista!$A31="","",IF(Lista!AI31="","", Lista!AI31))),"")</f>
        <v>4.5</v>
      </c>
      <c r="AJ38" s="156">
        <f>IFERROR(VALUE(IF(Lista!$A31="","",IF(Lista!AJ31="","", Lista!AJ31))),"")</f>
        <v>2</v>
      </c>
      <c r="AK38" s="156">
        <f>IFERROR(VALUE(IF(Lista!$A31="","",IF(Lista!AK31="","", Lista!AK31))),"")</f>
        <v>3.8999999999999999</v>
      </c>
      <c r="AL38" s="159">
        <f>IF(LEN(Lista!$A31)=0,"",ROUND(IF(SUM(AG38:AK38)&gt;0,AVERAGE(AG38:AK38),MINIMO),N_decimales))</f>
        <v>3.7000000000000002</v>
      </c>
      <c r="AM38" s="160">
        <f>IF(LEN(Lista!$A31)=0,"",ROUND((H38*Parametros!$F$2/100+N38*Parametros!$F$3/100+T38*Parametros!$F$4/100+Z38*Parametros!$F$5/100+AF38*Parametros!$F$6/100),2))</f>
        <v>3.0600000000000001</v>
      </c>
      <c r="AN38" s="160" t="str">
        <f>IFERROR(VALUE(IF(Lista!$A31="","",IF(Lista!AQ31="","",Lista!AQ31))),"")</f>
        <v/>
      </c>
      <c r="AO38" s="160">
        <f t="shared" si="1"/>
        <v>3.0600000000000001</v>
      </c>
      <c r="AP38" s="93" t="str">
        <f t="shared" si="0"/>
        <v>BASICO</v>
      </c>
      <c r="AQ38" s="93">
        <f>InasistDetal!AF38</f>
        <v>0</v>
      </c>
    </row>
    <row r="39" s="2" customFormat="1">
      <c r="A39" s="155" t="str">
        <f>IF(Lista!B32="","",Lista!B32)</f>
        <v>PADILLA DURANGO JESUS DAVID</v>
      </c>
      <c r="B39" s="155"/>
      <c r="C39" s="156">
        <f>IFERROR(VALUE(IF(Lista!$A32="","",IF(Lista!C32="","", Lista!C32))),"")</f>
        <v>3</v>
      </c>
      <c r="D39" s="156" t="str">
        <f>IFERROR(VALUE(IF(Lista!$A32="","",IF(Lista!D32="","", Lista!D32))),"")</f>
        <v/>
      </c>
      <c r="E39" s="156">
        <f>IFERROR(VALUE(IF(Lista!$A32="","",IF(Lista!E32="","", Lista!E32))),"")</f>
        <v>3</v>
      </c>
      <c r="F39" s="156">
        <f>IFERROR(VALUE(IF(Lista!$A32="","",IF(Lista!F32="","", Lista!F32))),"")</f>
        <v>2.7000000000000002</v>
      </c>
      <c r="G39" s="156">
        <f>IFERROR(VALUE(IF(Lista!$A32="","",IF(Lista!G32="","", Lista!G32))),"")</f>
        <v>1.3</v>
      </c>
      <c r="H39" s="157">
        <f>IF(LEN(Lista!$A32)=0,"",ROUND(IF(SUM(C39:G39)&gt;0,AVERAGE(C39:G39),MINIMO),N_decimales))</f>
        <v>2.5</v>
      </c>
      <c r="I39" s="156">
        <f>IFERROR(VALUE(IF(Lista!$A32="","",IF(Lista!H32="","", Lista!H32))),"")</f>
        <v>4.4500000000000002</v>
      </c>
      <c r="J39" s="156">
        <f>IFERROR(VALUE(IF(Lista!$A32="","",IF(Lista!I32="","", Lista!I32))),"")</f>
        <v>3.2999999999999998</v>
      </c>
      <c r="K39" s="156">
        <f>IFERROR(VALUE(IF(Lista!$A32="","",IF(Lista!J32="","", Lista!J32))),"")</f>
        <v>1.8999999999999999</v>
      </c>
      <c r="L39" s="156" t="str">
        <f>IFERROR(VALUE(IF(Lista!$A32="","",IF(Lista!K32="","", Lista!K32))),"")</f>
        <v/>
      </c>
      <c r="M39" s="156" t="str">
        <f>IFERROR(VALUE(IF(Lista!$A32="","",IF(Lista!L32="","", Lista!L32))),"")</f>
        <v/>
      </c>
      <c r="N39" s="158">
        <f>IF(LEN(Lista!$A32)=0,"",ROUND(IF(SUM(I39:M39)&gt;0,AVERAGE(I39:M39),MINIMO),N_decimales))</f>
        <v>3.2000000000000002</v>
      </c>
      <c r="O39" s="156">
        <f>IFERROR(VALUE(IF(Lista!$A32="","",IF(Lista!M32="","", Lista!M32))),"")</f>
        <v>3.5</v>
      </c>
      <c r="P39" s="156">
        <f>IFERROR(VALUE(IF(Lista!$A32="","",IF(Lista!N32="","", Lista!N32))),"")</f>
        <v>4.4500000000000002</v>
      </c>
      <c r="Q39" s="156">
        <f>IFERROR(VALUE(IF(Lista!$A32="","",IF(Lista!O32="","", Lista!O32))),"")</f>
        <v>3.2999999999999998</v>
      </c>
      <c r="R39" s="156">
        <f>IFERROR(VALUE(IF(Lista!$A32="","",IF(Lista!P32="","", Lista!P32))),"")</f>
        <v>3.7000000000000002</v>
      </c>
      <c r="S39" s="156">
        <f>IFERROR(VALUE(IF(Lista!$A32="","",IF(Lista!Q32="","", Lista!Q32))),"")</f>
        <v>3.1000000000000001</v>
      </c>
      <c r="T39" s="159">
        <f>IF(LEN(Lista!$A32)=0,"",ROUND(IF(SUM(O39:S39)&gt;0,AVERAGE(O39:S39),MINIMO),N_decimales))</f>
        <v>3.6000000000000001</v>
      </c>
      <c r="U39" s="156" t="str">
        <f>IFERROR(VALUE(IF(Lista!$A32="","",IF(Lista!R32="","", Lista!R32))),"")</f>
        <v/>
      </c>
      <c r="V39" s="156" t="str">
        <f>IFERROR(VALUE(IF(Lista!$A32="","",IF(Lista!S32="","", Lista!S32))),"")</f>
        <v/>
      </c>
      <c r="W39" s="156" t="str">
        <f>IFERROR(VALUE(IF(Lista!$A32="","",IF(Lista!T32="","", Lista!T32))),"")</f>
        <v/>
      </c>
      <c r="X39" s="156" t="str">
        <f>IFERROR(VALUE(IF(Lista!$A32="","",IF(Lista!U32="","", Lista!U32))),"")</f>
        <v/>
      </c>
      <c r="Y39" s="156" t="str">
        <f>IFERROR(VALUE(IF(Lista!$A32="","",IF(Lista!V32="","", Lista!V32))),"")</f>
        <v/>
      </c>
      <c r="Z39" s="158">
        <f>IF(LEN(Lista!$A32)=0,"",ROUND(IF(SUM(U39:Y39)&gt;0,AVERAGE(U39:Y39),MINIMO),N_decimales))</f>
        <v>1</v>
      </c>
      <c r="AA39" s="156" t="str">
        <f>IFERROR(VALUE(IF(Lista!$A32="","",IF(Lista!W32="","", Lista!W32))),"")</f>
        <v/>
      </c>
      <c r="AB39" s="156" t="str">
        <f>IFERROR(VALUE(IF(Lista!$A32="","",IF(Lista!X32="","", Lista!X32))),"")</f>
        <v/>
      </c>
      <c r="AC39" s="156" t="str">
        <f>IFERROR(VALUE(IF(Lista!$A32="","",IF(Lista!Y32="","", Lista!Y32))),"")</f>
        <v/>
      </c>
      <c r="AD39" s="156" t="str">
        <f>IFERROR(VALUE(IF(Lista!$A32="","",IF(Lista!Z32="","", Lista!Z32))),"")</f>
        <v/>
      </c>
      <c r="AE39" s="156" t="str">
        <f>IFERROR(VALUE(IF(Lista!$A32="","",IF(Lista!AA32="","", Lista!AA32))),"")</f>
        <v/>
      </c>
      <c r="AF39" s="159">
        <f>IF(LEN(Lista!$A32)=0,"",ROUND(IF(SUM(AA39:AE39)&gt;0,AVERAGE(AA39:AE39),MINIMO),N_decimales))</f>
        <v>1</v>
      </c>
      <c r="AG39" s="156">
        <f>IFERROR(VALUE(IF(Lista!$A32="","",IF(Lista!AG32="","", Lista!AG32))),"")</f>
        <v>4.0999999999999996</v>
      </c>
      <c r="AH39" s="156">
        <f>IFERROR(VALUE(IF(Lista!$A32="","",IF(Lista!AH32="","", Lista!AH32))),"")</f>
        <v>4.4500000000000002</v>
      </c>
      <c r="AI39" s="156">
        <f>IFERROR(VALUE(IF(Lista!$A32="","",IF(Lista!AI32="","", Lista!AI32))),"")</f>
        <v>3.8999999999999999</v>
      </c>
      <c r="AJ39" s="156">
        <f>IFERROR(VALUE(IF(Lista!$A32="","",IF(Lista!AJ32="","", Lista!AJ32))),"")</f>
        <v>2</v>
      </c>
      <c r="AK39" s="156">
        <f>IFERROR(VALUE(IF(Lista!$A32="","",IF(Lista!AK32="","", Lista!AK32))),"")</f>
        <v>2</v>
      </c>
      <c r="AL39" s="159">
        <f>IF(LEN(Lista!$A32)=0,"",ROUND(IF(SUM(AG39:AK39)&gt;0,AVERAGE(AG39:AK39),MINIMO),N_decimales))</f>
        <v>3.2999999999999998</v>
      </c>
      <c r="AM39" s="160">
        <f>IF(LEN(Lista!$A32)=0,"",ROUND((H39*Parametros!$F$2/100+N39*Parametros!$F$3/100+T39*Parametros!$F$4/100+Z39*Parametros!$F$5/100+AF39*Parametros!$F$6/100),2))</f>
        <v>2.8599999999999999</v>
      </c>
      <c r="AN39" s="160" t="str">
        <f>IFERROR(VALUE(IF(Lista!$A32="","",IF(Lista!AQ32="","",Lista!AQ32))),"")</f>
        <v/>
      </c>
      <c r="AO39" s="160">
        <f t="shared" si="1"/>
        <v>2.8599999999999999</v>
      </c>
      <c r="AP39" s="93" t="str">
        <f t="shared" si="0"/>
        <v>BAJO</v>
      </c>
      <c r="AQ39" s="93">
        <f>InasistDetal!AF39</f>
        <v>0</v>
      </c>
    </row>
    <row r="40" s="2" customFormat="1">
      <c r="A40" s="155" t="str">
        <f>IF(Lista!B33="","",Lista!B33)</f>
        <v>PALACIOS OSPINA YORLEIDYS</v>
      </c>
      <c r="B40" s="155"/>
      <c r="C40" s="156">
        <f>IFERROR(VALUE(IF(Lista!$A33="","",IF(Lista!C33="","", Lista!C33))),"")</f>
        <v>3</v>
      </c>
      <c r="D40" s="156" t="str">
        <f>IFERROR(VALUE(IF(Lista!$A33="","",IF(Lista!D33="","", Lista!D33))),"")</f>
        <v/>
      </c>
      <c r="E40" s="156">
        <f>IFERROR(VALUE(IF(Lista!$A33="","",IF(Lista!E33="","", Lista!E33))),"")</f>
        <v>3</v>
      </c>
      <c r="F40" s="156">
        <f>IFERROR(VALUE(IF(Lista!$A33="","",IF(Lista!F33="","", Lista!F33))),"")</f>
        <v>2.7999999999999998</v>
      </c>
      <c r="G40" s="156">
        <f>IFERROR(VALUE(IF(Lista!$A33="","",IF(Lista!G33="","", Lista!G33))),"")</f>
        <v>1.3</v>
      </c>
      <c r="H40" s="157">
        <f>IF(LEN(Lista!$A33)=0,"",ROUND(IF(SUM(C40:G40)&gt;0,AVERAGE(C40:G40),MINIMO),N_decimales))</f>
        <v>2.5</v>
      </c>
      <c r="I40" s="156">
        <f>IFERROR(VALUE(IF(Lista!$A33="","",IF(Lista!H33="","", Lista!H33))),"")</f>
        <v>4.4500000000000002</v>
      </c>
      <c r="J40" s="156">
        <f>IFERROR(VALUE(IF(Lista!$A33="","",IF(Lista!I33="","", Lista!I33))),"")</f>
        <v>4.5</v>
      </c>
      <c r="K40" s="156">
        <f>IFERROR(VALUE(IF(Lista!$A33="","",IF(Lista!J33="","", Lista!J33))),"")</f>
        <v>1.8999999999999999</v>
      </c>
      <c r="L40" s="156" t="str">
        <f>IFERROR(VALUE(IF(Lista!$A33="","",IF(Lista!K33="","", Lista!K33))),"")</f>
        <v/>
      </c>
      <c r="M40" s="156" t="str">
        <f>IFERROR(VALUE(IF(Lista!$A33="","",IF(Lista!L33="","", Lista!L33))),"")</f>
        <v/>
      </c>
      <c r="N40" s="158">
        <f>IF(LEN(Lista!$A33)=0,"",ROUND(IF(SUM(I40:M40)&gt;0,AVERAGE(I40:M40),MINIMO),N_decimales))</f>
        <v>3.6000000000000001</v>
      </c>
      <c r="O40" s="156">
        <f>IFERROR(VALUE(IF(Lista!$A33="","",IF(Lista!M33="","", Lista!M33))),"")</f>
        <v>3.5</v>
      </c>
      <c r="P40" s="156">
        <f>IFERROR(VALUE(IF(Lista!$A33="","",IF(Lista!N33="","", Lista!N33))),"")</f>
        <v>4.4500000000000002</v>
      </c>
      <c r="Q40" s="156">
        <f>IFERROR(VALUE(IF(Lista!$A33="","",IF(Lista!O33="","", Lista!O33))),"")</f>
        <v>4.5</v>
      </c>
      <c r="R40" s="156">
        <f>IFERROR(VALUE(IF(Lista!$A33="","",IF(Lista!P33="","", Lista!P33))),"")</f>
        <v>2.7000000000000002</v>
      </c>
      <c r="S40" s="156">
        <f>IFERROR(VALUE(IF(Lista!$A33="","",IF(Lista!Q33="","", Lista!Q33))),"")</f>
        <v>4.4500000000000002</v>
      </c>
      <c r="T40" s="159">
        <f>IF(LEN(Lista!$A33)=0,"",ROUND(IF(SUM(O40:S40)&gt;0,AVERAGE(O40:S40),MINIMO),N_decimales))</f>
        <v>3.8999999999999999</v>
      </c>
      <c r="U40" s="156" t="str">
        <f>IFERROR(VALUE(IF(Lista!$A33="","",IF(Lista!R33="","", Lista!R33))),"")</f>
        <v/>
      </c>
      <c r="V40" s="156" t="str">
        <f>IFERROR(VALUE(IF(Lista!$A33="","",IF(Lista!S33="","", Lista!S33))),"")</f>
        <v/>
      </c>
      <c r="W40" s="156" t="str">
        <f>IFERROR(VALUE(IF(Lista!$A33="","",IF(Lista!T33="","", Lista!T33))),"")</f>
        <v/>
      </c>
      <c r="X40" s="156" t="str">
        <f>IFERROR(VALUE(IF(Lista!$A33="","",IF(Lista!U33="","", Lista!U33))),"")</f>
        <v/>
      </c>
      <c r="Y40" s="156" t="str">
        <f>IFERROR(VALUE(IF(Lista!$A33="","",IF(Lista!V33="","", Lista!V33))),"")</f>
        <v/>
      </c>
      <c r="Z40" s="158">
        <f>IF(LEN(Lista!$A33)=0,"",ROUND(IF(SUM(U40:Y40)&gt;0,AVERAGE(U40:Y40),MINIMO),N_decimales))</f>
        <v>1</v>
      </c>
      <c r="AA40" s="156" t="str">
        <f>IFERROR(VALUE(IF(Lista!$A33="","",IF(Lista!W33="","", Lista!W33))),"")</f>
        <v/>
      </c>
      <c r="AB40" s="156" t="str">
        <f>IFERROR(VALUE(IF(Lista!$A33="","",IF(Lista!X33="","", Lista!X33))),"")</f>
        <v/>
      </c>
      <c r="AC40" s="156" t="str">
        <f>IFERROR(VALUE(IF(Lista!$A33="","",IF(Lista!Y33="","", Lista!Y33))),"")</f>
        <v/>
      </c>
      <c r="AD40" s="156" t="str">
        <f>IFERROR(VALUE(IF(Lista!$A33="","",IF(Lista!Z33="","", Lista!Z33))),"")</f>
        <v/>
      </c>
      <c r="AE40" s="156" t="str">
        <f>IFERROR(VALUE(IF(Lista!$A33="","",IF(Lista!AA33="","", Lista!AA33))),"")</f>
        <v/>
      </c>
      <c r="AF40" s="159">
        <f>IF(LEN(Lista!$A33)=0,"",ROUND(IF(SUM(AA40:AE40)&gt;0,AVERAGE(AA40:AE40),MINIMO),N_decimales))</f>
        <v>1</v>
      </c>
      <c r="AG40" s="156">
        <f>IFERROR(VALUE(IF(Lista!$A33="","",IF(Lista!AG33="","", Lista!AG33))),"")</f>
        <v>4.0999999999999996</v>
      </c>
      <c r="AH40" s="156">
        <f>IFERROR(VALUE(IF(Lista!$A33="","",IF(Lista!AH33="","", Lista!AH33))),"")</f>
        <v>4.4500000000000002</v>
      </c>
      <c r="AI40" s="156">
        <f>IFERROR(VALUE(IF(Lista!$A33="","",IF(Lista!AI33="","", Lista!AI33))),"")</f>
        <v>3.2999999999999998</v>
      </c>
      <c r="AJ40" s="156">
        <f>IFERROR(VALUE(IF(Lista!$A33="","",IF(Lista!AJ33="","", Lista!AJ33))),"")</f>
        <v>2</v>
      </c>
      <c r="AK40" s="156">
        <f>IFERROR(VALUE(IF(Lista!$A33="","",IF(Lista!AK33="","", Lista!AK33))),"")</f>
        <v>2</v>
      </c>
      <c r="AL40" s="159">
        <f>IF(LEN(Lista!$A33)=0,"",ROUND(IF(SUM(AG40:AK40)&gt;0,AVERAGE(AG40:AK40),MINIMO),N_decimales))</f>
        <v>3.2000000000000002</v>
      </c>
      <c r="AM40" s="160">
        <f>IF(LEN(Lista!$A33)=0,"",ROUND((H40*Parametros!$F$2/100+N40*Parametros!$F$3/100+T40*Parametros!$F$4/100+Z40*Parametros!$F$5/100+AF40*Parametros!$F$6/100),2))</f>
        <v>3</v>
      </c>
      <c r="AN40" s="160" t="str">
        <f>IFERROR(VALUE(IF(Lista!$A33="","",IF(Lista!AQ33="","",Lista!AQ33))),"")</f>
        <v/>
      </c>
      <c r="AO40" s="160">
        <f t="shared" si="1"/>
        <v>3</v>
      </c>
      <c r="AP40" s="93" t="str">
        <f t="shared" si="0"/>
        <v>BASICO</v>
      </c>
      <c r="AQ40" s="93">
        <f>InasistDetal!AF40</f>
        <v>0</v>
      </c>
    </row>
    <row r="41" s="2" customFormat="1">
      <c r="A41" s="155" t="str">
        <f>IF(Lista!B34="","",Lista!B34)</f>
        <v>PARRA VELEZ ISABELLA</v>
      </c>
      <c r="B41" s="155"/>
      <c r="C41" s="156">
        <f>IFERROR(VALUE(IF(Lista!$A34="","",IF(Lista!C34="","", Lista!C34))),"")</f>
        <v>3.3999999999999999</v>
      </c>
      <c r="D41" s="156" t="str">
        <f>IFERROR(VALUE(IF(Lista!$A34="","",IF(Lista!D34="","", Lista!D34))),"")</f>
        <v/>
      </c>
      <c r="E41" s="156">
        <f>IFERROR(VALUE(IF(Lista!$A34="","",IF(Lista!E34="","", Lista!E34))),"")</f>
        <v>3.3999999999999999</v>
      </c>
      <c r="F41" s="156">
        <f>IFERROR(VALUE(IF(Lista!$A34="","",IF(Lista!F34="","", Lista!F34))),"")</f>
        <v>2.7000000000000002</v>
      </c>
      <c r="G41" s="156">
        <f>IFERROR(VALUE(IF(Lista!$A34="","",IF(Lista!G34="","", Lista!G34))),"")</f>
        <v>1.3</v>
      </c>
      <c r="H41" s="157">
        <f>IF(LEN(Lista!$A34)=0,"",ROUND(IF(SUM(C41:G41)&gt;0,AVERAGE(C41:G41),MINIMO),N_decimales))</f>
        <v>2.7000000000000002</v>
      </c>
      <c r="I41" s="156">
        <f>IFERROR(VALUE(IF(Lista!$A34="","",IF(Lista!H34="","", Lista!H34))),"")</f>
        <v>4.4000000000000004</v>
      </c>
      <c r="J41" s="156">
        <f>IFERROR(VALUE(IF(Lista!$A34="","",IF(Lista!I34="","", Lista!I34))),"")</f>
        <v>3.8999999999999999</v>
      </c>
      <c r="K41" s="156">
        <f>IFERROR(VALUE(IF(Lista!$A34="","",IF(Lista!J34="","", Lista!J34))),"")</f>
        <v>1.8999999999999999</v>
      </c>
      <c r="L41" s="156" t="str">
        <f>IFERROR(VALUE(IF(Lista!$A34="","",IF(Lista!K34="","", Lista!K34))),"")</f>
        <v/>
      </c>
      <c r="M41" s="156" t="str">
        <f>IFERROR(VALUE(IF(Lista!$A34="","",IF(Lista!L34="","", Lista!L34))),"")</f>
        <v/>
      </c>
      <c r="N41" s="158">
        <f>IF(LEN(Lista!$A34)=0,"",ROUND(IF(SUM(I41:M41)&gt;0,AVERAGE(I41:M41),MINIMO),N_decimales))</f>
        <v>3.3999999999999999</v>
      </c>
      <c r="O41" s="156">
        <f>IFERROR(VALUE(IF(Lista!$A34="","",IF(Lista!M34="","", Lista!M34))),"")</f>
        <v>3.5</v>
      </c>
      <c r="P41" s="156">
        <f>IFERROR(VALUE(IF(Lista!$A34="","",IF(Lista!N34="","", Lista!N34))),"")</f>
        <v>4.4000000000000004</v>
      </c>
      <c r="Q41" s="156">
        <f>IFERROR(VALUE(IF(Lista!$A34="","",IF(Lista!O34="","", Lista!O34))),"")</f>
        <v>3.8999999999999999</v>
      </c>
      <c r="R41" s="156">
        <f>IFERROR(VALUE(IF(Lista!$A34="","",IF(Lista!P34="","", Lista!P34))),"")</f>
        <v>2.5</v>
      </c>
      <c r="S41" s="156">
        <f>IFERROR(VALUE(IF(Lista!$A34="","",IF(Lista!Q34="","", Lista!Q34))),"")</f>
        <v>3.8999999999999999</v>
      </c>
      <c r="T41" s="159">
        <f>IF(LEN(Lista!$A34)=0,"",ROUND(IF(SUM(O41:S41)&gt;0,AVERAGE(O41:S41),MINIMO),N_decimales))</f>
        <v>3.6000000000000001</v>
      </c>
      <c r="U41" s="156" t="str">
        <f>IFERROR(VALUE(IF(Lista!$A34="","",IF(Lista!R34="","", Lista!R34))),"")</f>
        <v/>
      </c>
      <c r="V41" s="156" t="str">
        <f>IFERROR(VALUE(IF(Lista!$A34="","",IF(Lista!S34="","", Lista!S34))),"")</f>
        <v/>
      </c>
      <c r="W41" s="156" t="str">
        <f>IFERROR(VALUE(IF(Lista!$A34="","",IF(Lista!T34="","", Lista!T34))),"")</f>
        <v/>
      </c>
      <c r="X41" s="156" t="str">
        <f>IFERROR(VALUE(IF(Lista!$A34="","",IF(Lista!U34="","", Lista!U34))),"")</f>
        <v/>
      </c>
      <c r="Y41" s="156" t="str">
        <f>IFERROR(VALUE(IF(Lista!$A34="","",IF(Lista!V34="","", Lista!V34))),"")</f>
        <v/>
      </c>
      <c r="Z41" s="158">
        <f>IF(LEN(Lista!$A34)=0,"",ROUND(IF(SUM(U41:Y41)&gt;0,AVERAGE(U41:Y41),MINIMO),N_decimales))</f>
        <v>1</v>
      </c>
      <c r="AA41" s="156" t="str">
        <f>IFERROR(VALUE(IF(Lista!$A34="","",IF(Lista!W34="","", Lista!W34))),"")</f>
        <v/>
      </c>
      <c r="AB41" s="156" t="str">
        <f>IFERROR(VALUE(IF(Lista!$A34="","",IF(Lista!X34="","", Lista!X34))),"")</f>
        <v/>
      </c>
      <c r="AC41" s="156" t="str">
        <f>IFERROR(VALUE(IF(Lista!$A34="","",IF(Lista!Y34="","", Lista!Y34))),"")</f>
        <v/>
      </c>
      <c r="AD41" s="156" t="str">
        <f>IFERROR(VALUE(IF(Lista!$A34="","",IF(Lista!Z34="","", Lista!Z34))),"")</f>
        <v/>
      </c>
      <c r="AE41" s="156" t="str">
        <f>IFERROR(VALUE(IF(Lista!$A34="","",IF(Lista!AA34="","", Lista!AA34))),"")</f>
        <v/>
      </c>
      <c r="AF41" s="159">
        <f>IF(LEN(Lista!$A34)=0,"",ROUND(IF(SUM(AA41:AE41)&gt;0,AVERAGE(AA41:AE41),MINIMO),N_decimales))</f>
        <v>1</v>
      </c>
      <c r="AG41" s="156">
        <f>IFERROR(VALUE(IF(Lista!$A34="","",IF(Lista!AG34="","", Lista!AG34))),"")</f>
        <v>4.0999999999999996</v>
      </c>
      <c r="AH41" s="156">
        <f>IFERROR(VALUE(IF(Lista!$A34="","",IF(Lista!AH34="","", Lista!AH34))),"")</f>
        <v>4.4000000000000004</v>
      </c>
      <c r="AI41" s="156">
        <f>IFERROR(VALUE(IF(Lista!$A34="","",IF(Lista!AI34="","", Lista!AI34))),"")</f>
        <v>2.5</v>
      </c>
      <c r="AJ41" s="156">
        <f>IFERROR(VALUE(IF(Lista!$A34="","",IF(Lista!AJ34="","", Lista!AJ34))),"")</f>
        <v>2</v>
      </c>
      <c r="AK41" s="156">
        <f>IFERROR(VALUE(IF(Lista!$A34="","",IF(Lista!AK34="","", Lista!AK34))),"")</f>
        <v>1.7</v>
      </c>
      <c r="AL41" s="159">
        <f>IF(LEN(Lista!$A34)=0,"",ROUND(IF(SUM(AG41:AK41)&gt;0,AVERAGE(AG41:AK41),MINIMO),N_decimales))</f>
        <v>2.8999999999999999</v>
      </c>
      <c r="AM41" s="160">
        <f>IF(LEN(Lista!$A34)=0,"",ROUND((H41*Parametros!$F$2/100+N41*Parametros!$F$3/100+T41*Parametros!$F$4/100+Z41*Parametros!$F$5/100+AF41*Parametros!$F$6/100),2))</f>
        <v>3.02</v>
      </c>
      <c r="AN41" s="160" t="str">
        <f>IFERROR(VALUE(IF(Lista!$A34="","",IF(Lista!AQ34="","",Lista!AQ34))),"")</f>
        <v/>
      </c>
      <c r="AO41" s="160">
        <f t="shared" si="1"/>
        <v>3.02</v>
      </c>
      <c r="AP41" s="93" t="str">
        <f t="shared" ref="AP41:AP72" si="2">IF(LEN(AO41)=0,"",IF(AND(AO41&gt;=MINIMO,AO41&lt;MINBASICO),"BAJO",IF(AND(AO41&gt;=MINBASICO,AO41&lt;MINALTO),"BASICO",IF(AND(AO41&gt;=MINALTO,AO41&lt;MINSUPERIOR),"ALTO",IF(AND(AO41&gt;=MINSUPERIOR,AO41&lt;=MAXIMO),"SUPERIOR","")))))</f>
        <v>BASICO</v>
      </c>
      <c r="AQ41" s="93">
        <f>InasistDetal!AF41</f>
        <v>0</v>
      </c>
    </row>
    <row r="42" s="2" customFormat="1">
      <c r="A42" s="155" t="str">
        <f>IF(Lista!B35="","",Lista!B35)</f>
        <v>PENAGOS MORENO ANA SOFIA</v>
      </c>
      <c r="B42" s="155"/>
      <c r="C42" s="156">
        <f>IFERROR(VALUE(IF(Lista!$A35="","",IF(Lista!C35="","", Lista!C35))),"")</f>
        <v>3.7000000000000002</v>
      </c>
      <c r="D42" s="156" t="str">
        <f>IFERROR(VALUE(IF(Lista!$A35="","",IF(Lista!D35="","", Lista!D35))),"")</f>
        <v/>
      </c>
      <c r="E42" s="156">
        <f>IFERROR(VALUE(IF(Lista!$A35="","",IF(Lista!E35="","", Lista!E35))),"")</f>
        <v>3.7000000000000002</v>
      </c>
      <c r="F42" s="156">
        <f>IFERROR(VALUE(IF(Lista!$A35="","",IF(Lista!F35="","", Lista!F35))),"")</f>
        <v>2.7000000000000002</v>
      </c>
      <c r="G42" s="156">
        <f>IFERROR(VALUE(IF(Lista!$A35="","",IF(Lista!G35="","", Lista!G35))),"")</f>
        <v>1.3</v>
      </c>
      <c r="H42" s="157">
        <f>IF(LEN(Lista!$A35)=0,"",ROUND(IF(SUM(C42:G42)&gt;0,AVERAGE(C42:G42),MINIMO),N_decimales))</f>
        <v>2.8999999999999999</v>
      </c>
      <c r="I42" s="156">
        <f>IFERROR(VALUE(IF(Lista!$A35="","",IF(Lista!H35="","", Lista!H35))),"")</f>
        <v>4.4500000000000002</v>
      </c>
      <c r="J42" s="156">
        <f>IFERROR(VALUE(IF(Lista!$A35="","",IF(Lista!I35="","", Lista!I35))),"")</f>
        <v>2.5</v>
      </c>
      <c r="K42" s="156">
        <f>IFERROR(VALUE(IF(Lista!$A35="","",IF(Lista!J35="","", Lista!J35))),"")</f>
        <v>1.8999999999999999</v>
      </c>
      <c r="L42" s="156" t="str">
        <f>IFERROR(VALUE(IF(Lista!$A35="","",IF(Lista!K35="","", Lista!K35))),"")</f>
        <v/>
      </c>
      <c r="M42" s="156" t="str">
        <f>IFERROR(VALUE(IF(Lista!$A35="","",IF(Lista!L35="","", Lista!L35))),"")</f>
        <v/>
      </c>
      <c r="N42" s="158">
        <f>IF(LEN(Lista!$A35)=0,"",ROUND(IF(SUM(I42:M42)&gt;0,AVERAGE(I42:M42),MINIMO),N_decimales))</f>
        <v>3</v>
      </c>
      <c r="O42" s="156">
        <f>IFERROR(VALUE(IF(Lista!$A35="","",IF(Lista!M35="","", Lista!M35))),"")</f>
        <v>3.5</v>
      </c>
      <c r="P42" s="156">
        <f>IFERROR(VALUE(IF(Lista!$A35="","",IF(Lista!N35="","", Lista!N35))),"")</f>
        <v>4.4500000000000002</v>
      </c>
      <c r="Q42" s="156">
        <f>IFERROR(VALUE(IF(Lista!$A35="","",IF(Lista!O35="","", Lista!O35))),"")</f>
        <v>3.8999999999999999</v>
      </c>
      <c r="R42" s="156">
        <f>IFERROR(VALUE(IF(Lista!$A35="","",IF(Lista!P35="","", Lista!P35))),"")</f>
        <v>2.7000000000000002</v>
      </c>
      <c r="S42" s="156">
        <f>IFERROR(VALUE(IF(Lista!$A35="","",IF(Lista!Q35="","", Lista!Q35))),"")</f>
        <v>3.6000000000000001</v>
      </c>
      <c r="T42" s="159">
        <f>IF(LEN(Lista!$A35)=0,"",ROUND(IF(SUM(O42:S42)&gt;0,AVERAGE(O42:S42),MINIMO),N_decimales))</f>
        <v>3.6000000000000001</v>
      </c>
      <c r="U42" s="156" t="str">
        <f>IFERROR(VALUE(IF(Lista!$A35="","",IF(Lista!R35="","", Lista!R35))),"")</f>
        <v/>
      </c>
      <c r="V42" s="156" t="str">
        <f>IFERROR(VALUE(IF(Lista!$A35="","",IF(Lista!S35="","", Lista!S35))),"")</f>
        <v/>
      </c>
      <c r="W42" s="156" t="str">
        <f>IFERROR(VALUE(IF(Lista!$A35="","",IF(Lista!T35="","", Lista!T35))),"")</f>
        <v/>
      </c>
      <c r="X42" s="156" t="str">
        <f>IFERROR(VALUE(IF(Lista!$A35="","",IF(Lista!U35="","", Lista!U35))),"")</f>
        <v/>
      </c>
      <c r="Y42" s="156" t="str">
        <f>IFERROR(VALUE(IF(Lista!$A35="","",IF(Lista!V35="","", Lista!V35))),"")</f>
        <v/>
      </c>
      <c r="Z42" s="158">
        <f>IF(LEN(Lista!$A35)=0,"",ROUND(IF(SUM(U42:Y42)&gt;0,AVERAGE(U42:Y42),MINIMO),N_decimales))</f>
        <v>1</v>
      </c>
      <c r="AA42" s="156" t="str">
        <f>IFERROR(VALUE(IF(Lista!$A35="","",IF(Lista!W35="","", Lista!W35))),"")</f>
        <v/>
      </c>
      <c r="AB42" s="156" t="str">
        <f>IFERROR(VALUE(IF(Lista!$A35="","",IF(Lista!X35="","", Lista!X35))),"")</f>
        <v/>
      </c>
      <c r="AC42" s="156" t="str">
        <f>IFERROR(VALUE(IF(Lista!$A35="","",IF(Lista!Y35="","", Lista!Y35))),"")</f>
        <v/>
      </c>
      <c r="AD42" s="156" t="str">
        <f>IFERROR(VALUE(IF(Lista!$A35="","",IF(Lista!Z35="","", Lista!Z35))),"")</f>
        <v/>
      </c>
      <c r="AE42" s="156" t="str">
        <f>IFERROR(VALUE(IF(Lista!$A35="","",IF(Lista!AA35="","", Lista!AA35))),"")</f>
        <v/>
      </c>
      <c r="AF42" s="159">
        <f>IF(LEN(Lista!$A35)=0,"",ROUND(IF(SUM(AA42:AE42)&gt;0,AVERAGE(AA42:AE42),MINIMO),N_decimales))</f>
        <v>1</v>
      </c>
      <c r="AG42" s="156">
        <f>IFERROR(VALUE(IF(Lista!$A35="","",IF(Lista!AG35="","", Lista!AG35))),"")</f>
        <v>4.0999999999999996</v>
      </c>
      <c r="AH42" s="156">
        <f>IFERROR(VALUE(IF(Lista!$A35="","",IF(Lista!AH35="","", Lista!AH35))),"")</f>
        <v>4.4500000000000002</v>
      </c>
      <c r="AI42" s="156">
        <f>IFERROR(VALUE(IF(Lista!$A35="","",IF(Lista!AI35="","", Lista!AI35))),"")</f>
        <v>4.5</v>
      </c>
      <c r="AJ42" s="156">
        <f>IFERROR(VALUE(IF(Lista!$A35="","",IF(Lista!AJ35="","", Lista!AJ35))),"")</f>
        <v>2</v>
      </c>
      <c r="AK42" s="156">
        <f>IFERROR(VALUE(IF(Lista!$A35="","",IF(Lista!AK35="","", Lista!AK35))),"")</f>
        <v>4.5</v>
      </c>
      <c r="AL42" s="159">
        <f>IF(LEN(Lista!$A35)=0,"",ROUND(IF(SUM(AG42:AK42)&gt;0,AVERAGE(AG42:AK42),MINIMO),N_decimales))</f>
        <v>3.8999999999999999</v>
      </c>
      <c r="AM42" s="160">
        <f>IF(LEN(Lista!$A35)=0,"",ROUND((H42*Parametros!$F$2/100+N42*Parametros!$F$3/100+T42*Parametros!$F$4/100+Z42*Parametros!$F$5/100+AF42*Parametros!$F$6/100),2))</f>
        <v>3.0600000000000001</v>
      </c>
      <c r="AN42" s="160" t="str">
        <f>IFERROR(VALUE(IF(Lista!$A35="","",IF(Lista!AQ35="","",Lista!AQ35))),"")</f>
        <v/>
      </c>
      <c r="AO42" s="160">
        <f t="shared" si="1"/>
        <v>3.0600000000000001</v>
      </c>
      <c r="AP42" s="93" t="str">
        <f t="shared" si="2"/>
        <v>BASICO</v>
      </c>
      <c r="AQ42" s="93">
        <f>InasistDetal!AF42</f>
        <v>0</v>
      </c>
    </row>
    <row r="43" s="3" customFormat="1">
      <c r="A43" s="155" t="str">
        <f>IF(Lista!B36="","",Lista!B36)</f>
        <v>PENAGOS TABORDA SUSANA</v>
      </c>
      <c r="B43" s="155"/>
      <c r="C43" s="156">
        <f>IFERROR(VALUE(IF(Lista!$A36="","",IF(Lista!C36="","", Lista!C36))),"")</f>
        <v>4.5999999999999996</v>
      </c>
      <c r="D43" s="156" t="str">
        <f>IFERROR(VALUE(IF(Lista!$A36="","",IF(Lista!D36="","", Lista!D36))),"")</f>
        <v/>
      </c>
      <c r="E43" s="156">
        <f>IFERROR(VALUE(IF(Lista!$A36="","",IF(Lista!E36="","", Lista!E36))),"")</f>
        <v>4.5999999999999996</v>
      </c>
      <c r="F43" s="156">
        <f>IFERROR(VALUE(IF(Lista!$A36="","",IF(Lista!F36="","", Lista!F36))),"")</f>
        <v>2.7999999999999998</v>
      </c>
      <c r="G43" s="156">
        <f>IFERROR(VALUE(IF(Lista!$A36="","",IF(Lista!G36="","", Lista!G36))),"")</f>
        <v>1.3</v>
      </c>
      <c r="H43" s="157">
        <f>IF(LEN(Lista!$A36)=0,"",ROUND(IF(SUM(C43:G43)&gt;0,AVERAGE(C43:G43),MINIMO),N_decimales))</f>
        <v>3.2999999999999998</v>
      </c>
      <c r="I43" s="156">
        <f>IFERROR(VALUE(IF(Lista!$A36="","",IF(Lista!H36="","", Lista!H36))),"")</f>
        <v>3.7999999999999998</v>
      </c>
      <c r="J43" s="156">
        <f>IFERROR(VALUE(IF(Lista!$A36="","",IF(Lista!I36="","", Lista!I36))),"")</f>
        <v>4.5</v>
      </c>
      <c r="K43" s="156">
        <f>IFERROR(VALUE(IF(Lista!$A36="","",IF(Lista!J36="","", Lista!J36))),"")</f>
        <v>1.8999999999999999</v>
      </c>
      <c r="L43" s="156" t="str">
        <f>IFERROR(VALUE(IF(Lista!$A36="","",IF(Lista!K36="","", Lista!K36))),"")</f>
        <v/>
      </c>
      <c r="M43" s="156" t="str">
        <f>IFERROR(VALUE(IF(Lista!$A36="","",IF(Lista!L36="","", Lista!L36))),"")</f>
        <v/>
      </c>
      <c r="N43" s="158">
        <f>IF(LEN(Lista!$A36)=0,"",ROUND(IF(SUM(I43:M43)&gt;0,AVERAGE(I43:M43),MINIMO),N_decimales))</f>
        <v>3.3999999999999999</v>
      </c>
      <c r="O43" s="156">
        <f>IFERROR(VALUE(IF(Lista!$A36="","",IF(Lista!M36="","", Lista!M36))),"")</f>
        <v>3.5</v>
      </c>
      <c r="P43" s="156">
        <f>IFERROR(VALUE(IF(Lista!$A36="","",IF(Lista!N36="","", Lista!N36))),"")</f>
        <v>3.7999999999999998</v>
      </c>
      <c r="Q43" s="156">
        <f>IFERROR(VALUE(IF(Lista!$A36="","",IF(Lista!O36="","", Lista!O36))),"")</f>
        <v>4.5</v>
      </c>
      <c r="R43" s="156">
        <f>IFERROR(VALUE(IF(Lista!$A36="","",IF(Lista!P36="","", Lista!P36))),"")</f>
        <v>2.7000000000000002</v>
      </c>
      <c r="S43" s="156">
        <f>IFERROR(VALUE(IF(Lista!$A36="","",IF(Lista!Q36="","", Lista!Q36))),"")</f>
        <v>3.6000000000000001</v>
      </c>
      <c r="T43" s="159">
        <f>IF(LEN(Lista!$A36)=0,"",ROUND(IF(SUM(O43:S43)&gt;0,AVERAGE(O43:S43),MINIMO),N_decimales))</f>
        <v>3.6000000000000001</v>
      </c>
      <c r="U43" s="156" t="str">
        <f>IFERROR(VALUE(IF(Lista!$A36="","",IF(Lista!R36="","", Lista!R36))),"")</f>
        <v/>
      </c>
      <c r="V43" s="156" t="str">
        <f>IFERROR(VALUE(IF(Lista!$A36="","",IF(Lista!S36="","", Lista!S36))),"")</f>
        <v/>
      </c>
      <c r="W43" s="156" t="str">
        <f>IFERROR(VALUE(IF(Lista!$A36="","",IF(Lista!T36="","", Lista!T36))),"")</f>
        <v/>
      </c>
      <c r="X43" s="156" t="str">
        <f>IFERROR(VALUE(IF(Lista!$A36="","",IF(Lista!U36="","", Lista!U36))),"")</f>
        <v/>
      </c>
      <c r="Y43" s="156" t="str">
        <f>IFERROR(VALUE(IF(Lista!$A36="","",IF(Lista!V36="","", Lista!V36))),"")</f>
        <v/>
      </c>
      <c r="Z43" s="158">
        <f>IF(LEN(Lista!$A36)=0,"",ROUND(IF(SUM(U43:Y43)&gt;0,AVERAGE(U43:Y43),MINIMO),N_decimales))</f>
        <v>1</v>
      </c>
      <c r="AA43" s="156" t="str">
        <f>IFERROR(VALUE(IF(Lista!$A36="","",IF(Lista!W36="","", Lista!W36))),"")</f>
        <v/>
      </c>
      <c r="AB43" s="156" t="str">
        <f>IFERROR(VALUE(IF(Lista!$A36="","",IF(Lista!X36="","", Lista!X36))),"")</f>
        <v/>
      </c>
      <c r="AC43" s="156" t="str">
        <f>IFERROR(VALUE(IF(Lista!$A36="","",IF(Lista!Y36="","", Lista!Y36))),"")</f>
        <v/>
      </c>
      <c r="AD43" s="156" t="str">
        <f>IFERROR(VALUE(IF(Lista!$A36="","",IF(Lista!Z36="","", Lista!Z36))),"")</f>
        <v/>
      </c>
      <c r="AE43" s="156" t="str">
        <f>IFERROR(VALUE(IF(Lista!$A36="","",IF(Lista!AA36="","", Lista!AA36))),"")</f>
        <v/>
      </c>
      <c r="AF43" s="159">
        <f>IF(LEN(Lista!$A36)=0,"",ROUND(IF(SUM(AA43:AE43)&gt;0,AVERAGE(AA43:AE43),MINIMO),N_decimales))</f>
        <v>1</v>
      </c>
      <c r="AG43" s="156">
        <f>IFERROR(VALUE(IF(Lista!$A36="","",IF(Lista!AG36="","", Lista!AG36))),"")</f>
        <v>4.0999999999999996</v>
      </c>
      <c r="AH43" s="156">
        <f>IFERROR(VALUE(IF(Lista!$A36="","",IF(Lista!AH36="","", Lista!AH36))),"")</f>
        <v>3.7999999999999998</v>
      </c>
      <c r="AI43" s="156">
        <f>IFERROR(VALUE(IF(Lista!$A36="","",IF(Lista!AI36="","", Lista!AI36))),"")</f>
        <v>3.2999999999999998</v>
      </c>
      <c r="AJ43" s="156">
        <f>IFERROR(VALUE(IF(Lista!$A36="","",IF(Lista!AJ36="","", Lista!AJ36))),"")</f>
        <v>2</v>
      </c>
      <c r="AK43" s="156">
        <f>IFERROR(VALUE(IF(Lista!$A36="","",IF(Lista!AK36="","", Lista!AK36))),"")</f>
        <v>1.5</v>
      </c>
      <c r="AL43" s="159">
        <f>IF(LEN(Lista!$A36)=0,"",ROUND(IF(SUM(AG43:AK43)&gt;0,AVERAGE(AG43:AK43),MINIMO),N_decimales))</f>
        <v>2.8999999999999999</v>
      </c>
      <c r="AM43" s="160">
        <f>IF(LEN(Lista!$A36)=0,"",ROUND((H43*Parametros!$F$2/100+N43*Parametros!$F$3/100+T43*Parametros!$F$4/100+Z43*Parametros!$F$5/100+AF43*Parametros!$F$6/100),2))</f>
        <v>3.3799999999999999</v>
      </c>
      <c r="AN43" s="160" t="str">
        <f>IFERROR(VALUE(IF(Lista!$A36="","",IF(Lista!AQ36="","",Lista!AQ36))),"")</f>
        <v/>
      </c>
      <c r="AO43" s="160">
        <f t="shared" si="1"/>
        <v>3.3799999999999999</v>
      </c>
      <c r="AP43" s="93" t="str">
        <f t="shared" si="2"/>
        <v>BASICO</v>
      </c>
      <c r="AQ43" s="93">
        <f>InasistDetal!AF43</f>
        <v>0</v>
      </c>
    </row>
    <row r="44" s="2" customFormat="1">
      <c r="A44" s="155" t="str">
        <f>IF(Lista!B37="","",Lista!B37)</f>
        <v>PLAZA PRETELT EMILY SOFIA</v>
      </c>
      <c r="B44" s="155"/>
      <c r="C44" s="156">
        <f>IFERROR(VALUE(IF(Lista!$A37="","",IF(Lista!C37="","", Lista!C37))),"")</f>
        <v>3.5</v>
      </c>
      <c r="D44" s="156" t="str">
        <f>IFERROR(VALUE(IF(Lista!$A37="","",IF(Lista!D37="","", Lista!D37))),"")</f>
        <v/>
      </c>
      <c r="E44" s="156">
        <f>IFERROR(VALUE(IF(Lista!$A37="","",IF(Lista!E37="","", Lista!E37))),"")</f>
        <v>3.5</v>
      </c>
      <c r="F44" s="156">
        <f>IFERROR(VALUE(IF(Lista!$A37="","",IF(Lista!F37="","", Lista!F37))),"")</f>
        <v>2.7000000000000002</v>
      </c>
      <c r="G44" s="156">
        <f>IFERROR(VALUE(IF(Lista!$A37="","",IF(Lista!G37="","", Lista!G37))),"")</f>
        <v>1.3</v>
      </c>
      <c r="H44" s="157">
        <f>IF(LEN(Lista!$A37)=0,"",ROUND(IF(SUM(C44:G44)&gt;0,AVERAGE(C44:G44),MINIMO),N_decimales))</f>
        <v>2.7999999999999998</v>
      </c>
      <c r="I44" s="156">
        <f>IFERROR(VALUE(IF(Lista!$A37="","",IF(Lista!H37="","", Lista!H37))),"")</f>
        <v>4.5</v>
      </c>
      <c r="J44" s="156">
        <f>IFERROR(VALUE(IF(Lista!$A37="","",IF(Lista!I37="","", Lista!I37))),"")</f>
        <v>3.2999999999999998</v>
      </c>
      <c r="K44" s="156">
        <f>IFERROR(VALUE(IF(Lista!$A37="","",IF(Lista!J37="","", Lista!J37))),"")</f>
        <v>1.8999999999999999</v>
      </c>
      <c r="L44" s="156" t="str">
        <f>IFERROR(VALUE(IF(Lista!$A37="","",IF(Lista!K37="","", Lista!K37))),"")</f>
        <v/>
      </c>
      <c r="M44" s="156" t="str">
        <f>IFERROR(VALUE(IF(Lista!$A37="","",IF(Lista!L37="","", Lista!L37))),"")</f>
        <v/>
      </c>
      <c r="N44" s="158">
        <f>IF(LEN(Lista!$A37)=0,"",ROUND(IF(SUM(I44:M44)&gt;0,AVERAGE(I44:M44),MINIMO),N_decimales))</f>
        <v>3.2000000000000002</v>
      </c>
      <c r="O44" s="156">
        <f>IFERROR(VALUE(IF(Lista!$A37="","",IF(Lista!M37="","", Lista!M37))),"")</f>
        <v>3.5</v>
      </c>
      <c r="P44" s="156">
        <f>IFERROR(VALUE(IF(Lista!$A37="","",IF(Lista!N37="","", Lista!N37))),"")</f>
        <v>4.5</v>
      </c>
      <c r="Q44" s="156">
        <f>IFERROR(VALUE(IF(Lista!$A37="","",IF(Lista!O37="","", Lista!O37))),"")</f>
        <v>3.2999999999999998</v>
      </c>
      <c r="R44" s="156">
        <f>IFERROR(VALUE(IF(Lista!$A37="","",IF(Lista!P37="","", Lista!P37))),"")</f>
        <v>2.5</v>
      </c>
      <c r="S44" s="156">
        <f>IFERROR(VALUE(IF(Lista!$A37="","",IF(Lista!Q37="","", Lista!Q37))),"")</f>
        <v>3.1000000000000001</v>
      </c>
      <c r="T44" s="159">
        <f>IF(LEN(Lista!$A37)=0,"",ROUND(IF(SUM(O44:S44)&gt;0,AVERAGE(O44:S44),MINIMO),N_decimales))</f>
        <v>3.3999999999999999</v>
      </c>
      <c r="U44" s="156" t="str">
        <f>IFERROR(VALUE(IF(Lista!$A37="","",IF(Lista!R37="","", Lista!R37))),"")</f>
        <v/>
      </c>
      <c r="V44" s="156" t="str">
        <f>IFERROR(VALUE(IF(Lista!$A37="","",IF(Lista!S37="","", Lista!S37))),"")</f>
        <v/>
      </c>
      <c r="W44" s="156" t="str">
        <f>IFERROR(VALUE(IF(Lista!$A37="","",IF(Lista!T37="","", Lista!T37))),"")</f>
        <v/>
      </c>
      <c r="X44" s="156" t="str">
        <f>IFERROR(VALUE(IF(Lista!$A37="","",IF(Lista!U37="","", Lista!U37))),"")</f>
        <v/>
      </c>
      <c r="Y44" s="156" t="str">
        <f>IFERROR(VALUE(IF(Lista!$A37="","",IF(Lista!V37="","", Lista!V37))),"")</f>
        <v/>
      </c>
      <c r="Z44" s="158">
        <f>IF(LEN(Lista!$A37)=0,"",ROUND(IF(SUM(U44:Y44)&gt;0,AVERAGE(U44:Y44),MINIMO),N_decimales))</f>
        <v>1</v>
      </c>
      <c r="AA44" s="156" t="str">
        <f>IFERROR(VALUE(IF(Lista!$A37="","",IF(Lista!W37="","", Lista!W37))),"")</f>
        <v/>
      </c>
      <c r="AB44" s="156" t="str">
        <f>IFERROR(VALUE(IF(Lista!$A37="","",IF(Lista!X37="","", Lista!X37))),"")</f>
        <v/>
      </c>
      <c r="AC44" s="156" t="str">
        <f>IFERROR(VALUE(IF(Lista!$A37="","",IF(Lista!Y37="","", Lista!Y37))),"")</f>
        <v/>
      </c>
      <c r="AD44" s="156" t="str">
        <f>IFERROR(VALUE(IF(Lista!$A37="","",IF(Lista!Z37="","", Lista!Z37))),"")</f>
        <v/>
      </c>
      <c r="AE44" s="156" t="str">
        <f>IFERROR(VALUE(IF(Lista!$A37="","",IF(Lista!AA37="","", Lista!AA37))),"")</f>
        <v/>
      </c>
      <c r="AF44" s="159">
        <f>IF(LEN(Lista!$A37)=0,"",ROUND(IF(SUM(AA44:AE44)&gt;0,AVERAGE(AA44:AE44),MINIMO),N_decimales))</f>
        <v>1</v>
      </c>
      <c r="AG44" s="156">
        <f>IFERROR(VALUE(IF(Lista!$A37="","",IF(Lista!AG37="","", Lista!AG37))),"")</f>
        <v>4.0999999999999996</v>
      </c>
      <c r="AH44" s="156">
        <f>IFERROR(VALUE(IF(Lista!$A37="","",IF(Lista!AH37="","", Lista!AH37))),"")</f>
        <v>4.5</v>
      </c>
      <c r="AI44" s="156">
        <f>IFERROR(VALUE(IF(Lista!$A37="","",IF(Lista!AI37="","", Lista!AI37))),"")</f>
        <v>3.8999999999999999</v>
      </c>
      <c r="AJ44" s="156">
        <f>IFERROR(VALUE(IF(Lista!$A37="","",IF(Lista!AJ37="","", Lista!AJ37))),"")</f>
        <v>2</v>
      </c>
      <c r="AK44" s="156">
        <f>IFERROR(VALUE(IF(Lista!$A37="","",IF(Lista!AK37="","", Lista!AK37))),"")</f>
        <v>1.7</v>
      </c>
      <c r="AL44" s="159">
        <f>IF(LEN(Lista!$A37)=0,"",ROUND(IF(SUM(AG44:AK44)&gt;0,AVERAGE(AG44:AK44),MINIMO),N_decimales))</f>
        <v>3.2000000000000002</v>
      </c>
      <c r="AM44" s="160">
        <f>IF(LEN(Lista!$A37)=0,"",ROUND((H44*Parametros!$F$2/100+N44*Parametros!$F$3/100+T44*Parametros!$F$4/100+Z44*Parametros!$F$5/100+AF44*Parametros!$F$6/100),2))</f>
        <v>3</v>
      </c>
      <c r="AN44" s="160" t="str">
        <f>IFERROR(VALUE(IF(Lista!$A37="","",IF(Lista!AQ37="","",Lista!AQ37))),"")</f>
        <v/>
      </c>
      <c r="AO44" s="160">
        <f t="shared" si="1"/>
        <v>3</v>
      </c>
      <c r="AP44" s="93" t="str">
        <f t="shared" si="2"/>
        <v>BASICO</v>
      </c>
      <c r="AQ44" s="93">
        <f>InasistDetal!AF44</f>
        <v>0</v>
      </c>
    </row>
    <row r="45" s="2" customFormat="1">
      <c r="A45" s="155" t="str">
        <f>IF(Lista!B38="","",Lista!B38)</f>
        <v>QUIÑONEZ VILLA YOEL SEBASTIAN</v>
      </c>
      <c r="B45" s="155"/>
      <c r="C45" s="156">
        <f>IFERROR(VALUE(IF(Lista!$A38="","",IF(Lista!C38="","", Lista!C38))),"")</f>
        <v>5</v>
      </c>
      <c r="D45" s="156" t="str">
        <f>IFERROR(VALUE(IF(Lista!$A38="","",IF(Lista!D38="","", Lista!D38))),"")</f>
        <v/>
      </c>
      <c r="E45" s="156">
        <f>IFERROR(VALUE(IF(Lista!$A38="","",IF(Lista!E38="","", Lista!E38))),"")</f>
        <v>5</v>
      </c>
      <c r="F45" s="156">
        <f>IFERROR(VALUE(IF(Lista!$A38="","",IF(Lista!F38="","", Lista!F38))),"")</f>
        <v>5</v>
      </c>
      <c r="G45" s="156">
        <f>IFERROR(VALUE(IF(Lista!$A38="","",IF(Lista!G38="","", Lista!G38))),"")</f>
        <v>5</v>
      </c>
      <c r="H45" s="157">
        <f>IF(LEN(Lista!$A38)=0,"",ROUND(IF(SUM(C45:G45)&gt;0,AVERAGE(C45:G45),MINIMO),N_decimales))</f>
        <v>5</v>
      </c>
      <c r="I45" s="156">
        <f>IFERROR(VALUE(IF(Lista!$A38="","",IF(Lista!H38="","", Lista!H38))),"")</f>
        <v>5</v>
      </c>
      <c r="J45" s="156">
        <f>IFERROR(VALUE(IF(Lista!$A38="","",IF(Lista!I38="","", Lista!I38))),"")</f>
        <v>5</v>
      </c>
      <c r="K45" s="156">
        <f>IFERROR(VALUE(IF(Lista!$A38="","",IF(Lista!J38="","", Lista!J38))),"")</f>
        <v>5</v>
      </c>
      <c r="L45" s="156" t="str">
        <f>IFERROR(VALUE(IF(Lista!$A38="","",IF(Lista!K38="","", Lista!K38))),"")</f>
        <v/>
      </c>
      <c r="M45" s="156" t="str">
        <f>IFERROR(VALUE(IF(Lista!$A38="","",IF(Lista!L38="","", Lista!L38))),"")</f>
        <v/>
      </c>
      <c r="N45" s="158">
        <f>IF(LEN(Lista!$A38)=0,"",ROUND(IF(SUM(I45:M45)&gt;0,AVERAGE(I45:M45),MINIMO),N_decimales))</f>
        <v>5</v>
      </c>
      <c r="O45" s="156">
        <f>IFERROR(VALUE(IF(Lista!$A38="","",IF(Lista!M38="","", Lista!M38))),"")</f>
        <v>5</v>
      </c>
      <c r="P45" s="156">
        <f>IFERROR(VALUE(IF(Lista!$A38="","",IF(Lista!N38="","", Lista!N38))),"")</f>
        <v>5</v>
      </c>
      <c r="Q45" s="156">
        <f>IFERROR(VALUE(IF(Lista!$A38="","",IF(Lista!O38="","", Lista!O38))),"")</f>
        <v>5</v>
      </c>
      <c r="R45" s="156">
        <f>IFERROR(VALUE(IF(Lista!$A38="","",IF(Lista!P38="","", Lista!P38))),"")</f>
        <v>5</v>
      </c>
      <c r="S45" s="156">
        <f>IFERROR(VALUE(IF(Lista!$A38="","",IF(Lista!Q38="","", Lista!Q38))),"")</f>
        <v>5</v>
      </c>
      <c r="T45" s="159">
        <f>IF(LEN(Lista!$A38)=0,"",ROUND(IF(SUM(O45:S45)&gt;0,AVERAGE(O45:S45),MINIMO),N_decimales))</f>
        <v>5</v>
      </c>
      <c r="U45" s="156" t="str">
        <f>IFERROR(VALUE(IF(Lista!$A38="","",IF(Lista!R38="","", Lista!R38))),"")</f>
        <v/>
      </c>
      <c r="V45" s="156" t="str">
        <f>IFERROR(VALUE(IF(Lista!$A38="","",IF(Lista!S38="","", Lista!S38))),"")</f>
        <v/>
      </c>
      <c r="W45" s="156" t="str">
        <f>IFERROR(VALUE(IF(Lista!$A38="","",IF(Lista!T38="","", Lista!T38))),"")</f>
        <v/>
      </c>
      <c r="X45" s="156" t="str">
        <f>IFERROR(VALUE(IF(Lista!$A38="","",IF(Lista!U38="","", Lista!U38))),"")</f>
        <v/>
      </c>
      <c r="Y45" s="156" t="str">
        <f>IFERROR(VALUE(IF(Lista!$A38="","",IF(Lista!V38="","", Lista!V38))),"")</f>
        <v/>
      </c>
      <c r="Z45" s="158">
        <f>IF(LEN(Lista!$A38)=0,"",ROUND(IF(SUM(U45:Y45)&gt;0,AVERAGE(U45:Y45),MINIMO),N_decimales))</f>
        <v>1</v>
      </c>
      <c r="AA45" s="156" t="str">
        <f>IFERROR(VALUE(IF(Lista!$A38="","",IF(Lista!W38="","", Lista!W38))),"")</f>
        <v/>
      </c>
      <c r="AB45" s="156" t="str">
        <f>IFERROR(VALUE(IF(Lista!$A38="","",IF(Lista!X38="","", Lista!X38))),"")</f>
        <v/>
      </c>
      <c r="AC45" s="156" t="str">
        <f>IFERROR(VALUE(IF(Lista!$A38="","",IF(Lista!Y38="","", Lista!Y38))),"")</f>
        <v/>
      </c>
      <c r="AD45" s="156" t="str">
        <f>IFERROR(VALUE(IF(Lista!$A38="","",IF(Lista!Z38="","", Lista!Z38))),"")</f>
        <v/>
      </c>
      <c r="AE45" s="156" t="str">
        <f>IFERROR(VALUE(IF(Lista!$A38="","",IF(Lista!AA38="","", Lista!AA38))),"")</f>
        <v/>
      </c>
      <c r="AF45" s="159">
        <f>IF(LEN(Lista!$A38)=0,"",ROUND(IF(SUM(AA45:AE45)&gt;0,AVERAGE(AA45:AE45),MINIMO),N_decimales))</f>
        <v>1</v>
      </c>
      <c r="AG45" s="156">
        <f>IFERROR(VALUE(IF(Lista!$A38="","",IF(Lista!AG38="","", Lista!AG38))),"")</f>
        <v>5</v>
      </c>
      <c r="AH45" s="156">
        <f>IFERROR(VALUE(IF(Lista!$A38="","",IF(Lista!AH38="","", Lista!AH38))),"")</f>
        <v>5</v>
      </c>
      <c r="AI45" s="156">
        <f>IFERROR(VALUE(IF(Lista!$A38="","",IF(Lista!AI38="","", Lista!AI38))),"")</f>
        <v>5</v>
      </c>
      <c r="AJ45" s="156">
        <f>IFERROR(VALUE(IF(Lista!$A38="","",IF(Lista!AJ38="","", Lista!AJ38))),"")</f>
        <v>5</v>
      </c>
      <c r="AK45" s="156">
        <f>IFERROR(VALUE(IF(Lista!$A38="","",IF(Lista!AK38="","", Lista!AK38))),"")</f>
        <v>5</v>
      </c>
      <c r="AL45" s="159">
        <f>IF(LEN(Lista!$A38)=0,"",ROUND(IF(SUM(AG45:AK45)&gt;0,AVERAGE(AG45:AK45),MINIMO),N_decimales))</f>
        <v>5</v>
      </c>
      <c r="AM45" s="160">
        <f>IF(LEN(Lista!$A38)=0,"",ROUND((H45*Parametros!$F$2/100+N45*Parametros!$F$3/100+T45*Parametros!$F$4/100+Z45*Parametros!$F$5/100+AF45*Parametros!$F$6/100),2))</f>
        <v>5</v>
      </c>
      <c r="AN45" s="160" t="str">
        <f>IFERROR(VALUE(IF(Lista!$A38="","",IF(Lista!AQ38="","",Lista!AQ38))),"")</f>
        <v/>
      </c>
      <c r="AO45" s="160">
        <f t="shared" si="1"/>
        <v>5</v>
      </c>
      <c r="AP45" s="93" t="str">
        <f t="shared" si="2"/>
        <v>SUPERIOR</v>
      </c>
      <c r="AQ45" s="93">
        <f>InasistDetal!AF45</f>
        <v>0</v>
      </c>
    </row>
    <row r="46" s="2" customFormat="1">
      <c r="A46" s="155" t="str">
        <f>IF(Lista!B39="","",Lista!B39)</f>
        <v>RAIGOZA GALEANO SAMUEL</v>
      </c>
      <c r="B46" s="155"/>
      <c r="C46" s="156">
        <f>IFERROR(VALUE(IF(Lista!$A39="","",IF(Lista!C39="","", Lista!C39))),"")</f>
        <v>3.6000000000000001</v>
      </c>
      <c r="D46" s="156" t="str">
        <f>IFERROR(VALUE(IF(Lista!$A39="","",IF(Lista!D39="","", Lista!D39))),"")</f>
        <v/>
      </c>
      <c r="E46" s="156">
        <f>IFERROR(VALUE(IF(Lista!$A39="","",IF(Lista!E39="","", Lista!E39))),"")</f>
        <v>3.6000000000000001</v>
      </c>
      <c r="F46" s="156">
        <f>IFERROR(VALUE(IF(Lista!$A39="","",IF(Lista!F39="","", Lista!F39))),"")</f>
        <v>2.7999999999999998</v>
      </c>
      <c r="G46" s="156">
        <f>IFERROR(VALUE(IF(Lista!$A39="","",IF(Lista!G39="","", Lista!G39))),"")</f>
        <v>1.3</v>
      </c>
      <c r="H46" s="157">
        <f>IF(LEN(Lista!$A39)=0,"",ROUND(IF(SUM(C46:G46)&gt;0,AVERAGE(C46:G46),MINIMO),N_decimales))</f>
        <v>2.7999999999999998</v>
      </c>
      <c r="I46" s="156">
        <f>IFERROR(VALUE(IF(Lista!$A39="","",IF(Lista!H39="","", Lista!H39))),"")</f>
        <v>3.6000000000000001</v>
      </c>
      <c r="J46" s="156">
        <f>IFERROR(VALUE(IF(Lista!$A39="","",IF(Lista!I39="","", Lista!I39))),"")</f>
        <v>4.5</v>
      </c>
      <c r="K46" s="156">
        <f>IFERROR(VALUE(IF(Lista!$A39="","",IF(Lista!J39="","", Lista!J39))),"")</f>
        <v>1.8999999999999999</v>
      </c>
      <c r="L46" s="156" t="str">
        <f>IFERROR(VALUE(IF(Lista!$A39="","",IF(Lista!K39="","", Lista!K39))),"")</f>
        <v/>
      </c>
      <c r="M46" s="156" t="str">
        <f>IFERROR(VALUE(IF(Lista!$A39="","",IF(Lista!L39="","", Lista!L39))),"")</f>
        <v/>
      </c>
      <c r="N46" s="158">
        <f>IF(LEN(Lista!$A39)=0,"",ROUND(IF(SUM(I46:M46)&gt;0,AVERAGE(I46:M46),MINIMO),N_decimales))</f>
        <v>3.2999999999999998</v>
      </c>
      <c r="O46" s="156">
        <f>IFERROR(VALUE(IF(Lista!$A39="","",IF(Lista!M39="","", Lista!M39))),"")</f>
        <v>3.5</v>
      </c>
      <c r="P46" s="156">
        <f>IFERROR(VALUE(IF(Lista!$A39="","",IF(Lista!N39="","", Lista!N39))),"")</f>
        <v>3.6000000000000001</v>
      </c>
      <c r="Q46" s="156">
        <f>IFERROR(VALUE(IF(Lista!$A39="","",IF(Lista!O39="","", Lista!O39))),"")</f>
        <v>4.5</v>
      </c>
      <c r="R46" s="156">
        <f>IFERROR(VALUE(IF(Lista!$A39="","",IF(Lista!P39="","", Lista!P39))),"")</f>
        <v>2.7000000000000002</v>
      </c>
      <c r="S46" s="156">
        <f>IFERROR(VALUE(IF(Lista!$A39="","",IF(Lista!Q39="","", Lista!Q39))),"")</f>
        <v>2.5</v>
      </c>
      <c r="T46" s="159">
        <f>IF(LEN(Lista!$A39)=0,"",ROUND(IF(SUM(O46:S46)&gt;0,AVERAGE(O46:S46),MINIMO),N_decimales))</f>
        <v>3.3999999999999999</v>
      </c>
      <c r="U46" s="156" t="str">
        <f>IFERROR(VALUE(IF(Lista!$A39="","",IF(Lista!R39="","", Lista!R39))),"")</f>
        <v/>
      </c>
      <c r="V46" s="156" t="str">
        <f>IFERROR(VALUE(IF(Lista!$A39="","",IF(Lista!S39="","", Lista!S39))),"")</f>
        <v/>
      </c>
      <c r="W46" s="156" t="str">
        <f>IFERROR(VALUE(IF(Lista!$A39="","",IF(Lista!T39="","", Lista!T39))),"")</f>
        <v/>
      </c>
      <c r="X46" s="156" t="str">
        <f>IFERROR(VALUE(IF(Lista!$A39="","",IF(Lista!U39="","", Lista!U39))),"")</f>
        <v/>
      </c>
      <c r="Y46" s="156" t="str">
        <f>IFERROR(VALUE(IF(Lista!$A39="","",IF(Lista!V39="","", Lista!V39))),"")</f>
        <v/>
      </c>
      <c r="Z46" s="158">
        <f>IF(LEN(Lista!$A39)=0,"",ROUND(IF(SUM(U46:Y46)&gt;0,AVERAGE(U46:Y46),MINIMO),N_decimales))</f>
        <v>1</v>
      </c>
      <c r="AA46" s="156" t="str">
        <f>IFERROR(VALUE(IF(Lista!$A39="","",IF(Lista!W39="","", Lista!W39))),"")</f>
        <v/>
      </c>
      <c r="AB46" s="156" t="str">
        <f>IFERROR(VALUE(IF(Lista!$A39="","",IF(Lista!X39="","", Lista!X39))),"")</f>
        <v/>
      </c>
      <c r="AC46" s="156" t="str">
        <f>IFERROR(VALUE(IF(Lista!$A39="","",IF(Lista!Y39="","", Lista!Y39))),"")</f>
        <v/>
      </c>
      <c r="AD46" s="156" t="str">
        <f>IFERROR(VALUE(IF(Lista!$A39="","",IF(Lista!Z39="","", Lista!Z39))),"")</f>
        <v/>
      </c>
      <c r="AE46" s="156" t="str">
        <f>IFERROR(VALUE(IF(Lista!$A39="","",IF(Lista!AA39="","", Lista!AA39))),"")</f>
        <v/>
      </c>
      <c r="AF46" s="159">
        <f>IF(LEN(Lista!$A39)=0,"",ROUND(IF(SUM(AA46:AE46)&gt;0,AVERAGE(AA46:AE46),MINIMO),N_decimales))</f>
        <v>1</v>
      </c>
      <c r="AG46" s="156">
        <f>IFERROR(VALUE(IF(Lista!$A39="","",IF(Lista!AG39="","", Lista!AG39))),"")</f>
        <v>4.0999999999999996</v>
      </c>
      <c r="AH46" s="156">
        <f>IFERROR(VALUE(IF(Lista!$A39="","",IF(Lista!AH39="","", Lista!AH39))),"")</f>
        <v>3.6000000000000001</v>
      </c>
      <c r="AI46" s="156">
        <f>IFERROR(VALUE(IF(Lista!$A39="","",IF(Lista!AI39="","", Lista!AI39))),"")</f>
        <v>4.5</v>
      </c>
      <c r="AJ46" s="156">
        <f>IFERROR(VALUE(IF(Lista!$A39="","",IF(Lista!AJ39="","", Lista!AJ39))),"")</f>
        <v>2</v>
      </c>
      <c r="AK46" s="156">
        <f>IFERROR(VALUE(IF(Lista!$A39="","",IF(Lista!AK39="","", Lista!AK39))),"")</f>
        <v>2.7999999999999998</v>
      </c>
      <c r="AL46" s="159">
        <f>IF(LEN(Lista!$A39)=0,"",ROUND(IF(SUM(AG46:AK46)&gt;0,AVERAGE(AG46:AK46),MINIMO),N_decimales))</f>
        <v>3.3999999999999999</v>
      </c>
      <c r="AM46" s="160">
        <f>IF(LEN(Lista!$A39)=0,"",ROUND((H46*Parametros!$F$2/100+N46*Parametros!$F$3/100+T46*Parametros!$F$4/100+Z46*Parametros!$F$5/100+AF46*Parametros!$F$6/100),2))</f>
        <v>3.02</v>
      </c>
      <c r="AN46" s="160" t="str">
        <f>IFERROR(VALUE(IF(Lista!$A39="","",IF(Lista!AQ39="","",Lista!AQ39))),"")</f>
        <v/>
      </c>
      <c r="AO46" s="160">
        <f t="shared" si="1"/>
        <v>3.02</v>
      </c>
      <c r="AP46" s="93" t="str">
        <f t="shared" si="2"/>
        <v>BASICO</v>
      </c>
      <c r="AQ46" s="93">
        <f>InasistDetal!AF46</f>
        <v>0</v>
      </c>
    </row>
    <row r="47" s="2" customFormat="1">
      <c r="A47" s="155" t="str">
        <f>IF(Lista!B40="","",Lista!B40)</f>
        <v>RAMIREZ RAMIREZ RONAL JESITH</v>
      </c>
      <c r="B47" s="155"/>
      <c r="C47" s="156">
        <f>IFERROR(VALUE(IF(Lista!$A40="","",IF(Lista!C40="","", Lista!C40))),"")</f>
        <v>4.5</v>
      </c>
      <c r="D47" s="156" t="str">
        <f>IFERROR(VALUE(IF(Lista!$A40="","",IF(Lista!D40="","", Lista!D40))),"")</f>
        <v/>
      </c>
      <c r="E47" s="156">
        <f>IFERROR(VALUE(IF(Lista!$A40="","",IF(Lista!E40="","", Lista!E40))),"")</f>
        <v>5</v>
      </c>
      <c r="F47" s="156">
        <f>IFERROR(VALUE(IF(Lista!$A40="","",IF(Lista!F40="","", Lista!F40))),"")</f>
        <v>2.7000000000000002</v>
      </c>
      <c r="G47" s="156">
        <f>IFERROR(VALUE(IF(Lista!$A40="","",IF(Lista!G40="","", Lista!G40))),"")</f>
        <v>1.3</v>
      </c>
      <c r="H47" s="157">
        <f>IF(LEN(Lista!$A40)=0,"",ROUND(IF(SUM(C47:G47)&gt;0,AVERAGE(C47:G47),MINIMO),N_decimales))</f>
        <v>3.3999999999999999</v>
      </c>
      <c r="I47" s="156">
        <f>IFERROR(VALUE(IF(Lista!$A40="","",IF(Lista!H40="","", Lista!H40))),"")</f>
        <v>4.5</v>
      </c>
      <c r="J47" s="156">
        <f>IFERROR(VALUE(IF(Lista!$A40="","",IF(Lista!I40="","", Lista!I40))),"")</f>
        <v>4.5</v>
      </c>
      <c r="K47" s="156">
        <f>IFERROR(VALUE(IF(Lista!$A40="","",IF(Lista!J40="","", Lista!J40))),"")</f>
        <v>1.8999999999999999</v>
      </c>
      <c r="L47" s="156" t="str">
        <f>IFERROR(VALUE(IF(Lista!$A40="","",IF(Lista!K40="","", Lista!K40))),"")</f>
        <v/>
      </c>
      <c r="M47" s="156" t="str">
        <f>IFERROR(VALUE(IF(Lista!$A40="","",IF(Lista!L40="","", Lista!L40))),"")</f>
        <v/>
      </c>
      <c r="N47" s="158">
        <f>IF(LEN(Lista!$A40)=0,"",ROUND(IF(SUM(I47:M47)&gt;0,AVERAGE(I47:M47),MINIMO),N_decimales))</f>
        <v>3.6000000000000001</v>
      </c>
      <c r="O47" s="156">
        <f>IFERROR(VALUE(IF(Lista!$A40="","",IF(Lista!M40="","", Lista!M40))),"")</f>
        <v>3.5</v>
      </c>
      <c r="P47" s="156">
        <f>IFERROR(VALUE(IF(Lista!$A40="","",IF(Lista!N40="","", Lista!N40))),"")</f>
        <v>4.5</v>
      </c>
      <c r="Q47" s="156">
        <f>IFERROR(VALUE(IF(Lista!$A40="","",IF(Lista!O40="","", Lista!O40))),"")</f>
        <v>4.5</v>
      </c>
      <c r="R47" s="156">
        <f>IFERROR(VALUE(IF(Lista!$A40="","",IF(Lista!P40="","", Lista!P40))),"")</f>
        <v>4.4500000000000002</v>
      </c>
      <c r="S47" s="156">
        <f>IFERROR(VALUE(IF(Lista!$A40="","",IF(Lista!Q40="","", Lista!Q40))),"")</f>
        <v>4.5</v>
      </c>
      <c r="T47" s="159">
        <f>IF(LEN(Lista!$A40)=0,"",ROUND(IF(SUM(O47:S47)&gt;0,AVERAGE(O47:S47),MINIMO),N_decimales))</f>
        <v>4.2999999999999998</v>
      </c>
      <c r="U47" s="156" t="str">
        <f>IFERROR(VALUE(IF(Lista!$A40="","",IF(Lista!R40="","", Lista!R40))),"")</f>
        <v/>
      </c>
      <c r="V47" s="156" t="str">
        <f>IFERROR(VALUE(IF(Lista!$A40="","",IF(Lista!S40="","", Lista!S40))),"")</f>
        <v/>
      </c>
      <c r="W47" s="156" t="str">
        <f>IFERROR(VALUE(IF(Lista!$A40="","",IF(Lista!T40="","", Lista!T40))),"")</f>
        <v/>
      </c>
      <c r="X47" s="156" t="str">
        <f>IFERROR(VALUE(IF(Lista!$A40="","",IF(Lista!U40="","", Lista!U40))),"")</f>
        <v/>
      </c>
      <c r="Y47" s="156" t="str">
        <f>IFERROR(VALUE(IF(Lista!$A40="","",IF(Lista!V40="","", Lista!V40))),"")</f>
        <v/>
      </c>
      <c r="Z47" s="158">
        <f>IF(LEN(Lista!$A40)=0,"",ROUND(IF(SUM(U47:Y47)&gt;0,AVERAGE(U47:Y47),MINIMO),N_decimales))</f>
        <v>1</v>
      </c>
      <c r="AA47" s="156" t="str">
        <f>IFERROR(VALUE(IF(Lista!$A40="","",IF(Lista!W40="","", Lista!W40))),"")</f>
        <v/>
      </c>
      <c r="AB47" s="156" t="str">
        <f>IFERROR(VALUE(IF(Lista!$A40="","",IF(Lista!X40="","", Lista!X40))),"")</f>
        <v/>
      </c>
      <c r="AC47" s="156" t="str">
        <f>IFERROR(VALUE(IF(Lista!$A40="","",IF(Lista!Y40="","", Lista!Y40))),"")</f>
        <v/>
      </c>
      <c r="AD47" s="156" t="str">
        <f>IFERROR(VALUE(IF(Lista!$A40="","",IF(Lista!Z40="","", Lista!Z40))),"")</f>
        <v/>
      </c>
      <c r="AE47" s="156" t="str">
        <f>IFERROR(VALUE(IF(Lista!$A40="","",IF(Lista!AA40="","", Lista!AA40))),"")</f>
        <v/>
      </c>
      <c r="AF47" s="159">
        <f>IF(LEN(Lista!$A40)=0,"",ROUND(IF(SUM(AA47:AE47)&gt;0,AVERAGE(AA47:AE47),MINIMO),N_decimales))</f>
        <v>1</v>
      </c>
      <c r="AG47" s="156">
        <f>IFERROR(VALUE(IF(Lista!$A40="","",IF(Lista!AG40="","", Lista!AG40))),"")</f>
        <v>4.0999999999999996</v>
      </c>
      <c r="AH47" s="156">
        <f>IFERROR(VALUE(IF(Lista!$A40="","",IF(Lista!AH40="","", Lista!AH40))),"")</f>
        <v>4.5</v>
      </c>
      <c r="AI47" s="156">
        <f>IFERROR(VALUE(IF(Lista!$A40="","",IF(Lista!AI40="","", Lista!AI40))),"")</f>
        <v>3.2999999999999998</v>
      </c>
      <c r="AJ47" s="156">
        <f>IFERROR(VALUE(IF(Lista!$A40="","",IF(Lista!AJ40="","", Lista!AJ40))),"")</f>
        <v>2</v>
      </c>
      <c r="AK47" s="156">
        <f>IFERROR(VALUE(IF(Lista!$A40="","",IF(Lista!AK40="","", Lista!AK40))),"")</f>
        <v>1.5</v>
      </c>
      <c r="AL47" s="159">
        <f>IF(LEN(Lista!$A40)=0,"",ROUND(IF(SUM(AG47:AK47)&gt;0,AVERAGE(AG47:AK47),MINIMO),N_decimales))</f>
        <v>3.1000000000000001</v>
      </c>
      <c r="AM47" s="160">
        <f>IF(LEN(Lista!$A40)=0,"",ROUND((H47*Parametros!$F$2/100+N47*Parametros!$F$3/100+T47*Parametros!$F$4/100+Z47*Parametros!$F$5/100+AF47*Parametros!$F$6/100),2))</f>
        <v>3.6200000000000001</v>
      </c>
      <c r="AN47" s="160" t="str">
        <f>IFERROR(VALUE(IF(Lista!$A40="","",IF(Lista!AQ40="","",Lista!AQ40))),"")</f>
        <v/>
      </c>
      <c r="AO47" s="160">
        <f t="shared" si="1"/>
        <v>3.6200000000000001</v>
      </c>
      <c r="AP47" s="93" t="str">
        <f t="shared" si="2"/>
        <v>BASICO</v>
      </c>
      <c r="AQ47" s="93">
        <f>InasistDetal!AF47</f>
        <v>0</v>
      </c>
    </row>
    <row r="48" s="3" customFormat="1">
      <c r="A48" s="155" t="str">
        <f>IF(Lista!B41="","",Lista!B41)</f>
        <v>RAMIREZ RENDON CRISTIAN DAVID</v>
      </c>
      <c r="B48" s="155"/>
      <c r="C48" s="156">
        <f>IFERROR(VALUE(IF(Lista!$A41="","",IF(Lista!C41="","", Lista!C41))),"")</f>
        <v>3</v>
      </c>
      <c r="D48" s="156" t="str">
        <f>IFERROR(VALUE(IF(Lista!$A41="","",IF(Lista!D41="","", Lista!D41))),"")</f>
        <v/>
      </c>
      <c r="E48" s="156">
        <f>IFERROR(VALUE(IF(Lista!$A41="","",IF(Lista!E41="","", Lista!E41))),"")</f>
        <v>3</v>
      </c>
      <c r="F48" s="156">
        <f>IFERROR(VALUE(IF(Lista!$A41="","",IF(Lista!F41="","", Lista!F41))),"")</f>
        <v>2.7999999999999998</v>
      </c>
      <c r="G48" s="156">
        <f>IFERROR(VALUE(IF(Lista!$A41="","",IF(Lista!G41="","", Lista!G41))),"")</f>
        <v>1.3</v>
      </c>
      <c r="H48" s="157">
        <f>IF(LEN(Lista!$A41)=0,"",ROUND(IF(SUM(C48:G48)&gt;0,AVERAGE(C48:G48),MINIMO),N_decimales))</f>
        <v>2.5</v>
      </c>
      <c r="I48" s="156">
        <f>IFERROR(VALUE(IF(Lista!$A41="","",IF(Lista!H41="","", Lista!H41))),"")</f>
        <v>4.5</v>
      </c>
      <c r="J48" s="156">
        <f>IFERROR(VALUE(IF(Lista!$A41="","",IF(Lista!I41="","", Lista!I41))),"")</f>
        <v>4.5</v>
      </c>
      <c r="K48" s="156">
        <f>IFERROR(VALUE(IF(Lista!$A41="","",IF(Lista!J41="","", Lista!J41))),"")</f>
        <v>1.8999999999999999</v>
      </c>
      <c r="L48" s="156" t="str">
        <f>IFERROR(VALUE(IF(Lista!$A41="","",IF(Lista!K41="","", Lista!K41))),"")</f>
        <v/>
      </c>
      <c r="M48" s="156" t="str">
        <f>IFERROR(VALUE(IF(Lista!$A41="","",IF(Lista!L41="","", Lista!L41))),"")</f>
        <v/>
      </c>
      <c r="N48" s="158">
        <f>IF(LEN(Lista!$A41)=0,"",ROUND(IF(SUM(I48:M48)&gt;0,AVERAGE(I48:M48),MINIMO),N_decimales))</f>
        <v>3.6000000000000001</v>
      </c>
      <c r="O48" s="156">
        <f>IFERROR(VALUE(IF(Lista!$A41="","",IF(Lista!M41="","", Lista!M41))),"")</f>
        <v>3.5</v>
      </c>
      <c r="P48" s="156">
        <f>IFERROR(VALUE(IF(Lista!$A41="","",IF(Lista!N41="","", Lista!N41))),"")</f>
        <v>4.5</v>
      </c>
      <c r="Q48" s="156">
        <f>IFERROR(VALUE(IF(Lista!$A41="","",IF(Lista!O41="","", Lista!O41))),"")</f>
        <v>4.5</v>
      </c>
      <c r="R48" s="156">
        <f>IFERROR(VALUE(IF(Lista!$A41="","",IF(Lista!P41="","", Lista!P41))),"")</f>
        <v>2.7000000000000002</v>
      </c>
      <c r="S48" s="156">
        <f>IFERROR(VALUE(IF(Lista!$A41="","",IF(Lista!Q41="","", Lista!Q41))),"")</f>
        <v>4.5</v>
      </c>
      <c r="T48" s="159">
        <f>IF(LEN(Lista!$A41)=0,"",ROUND(IF(SUM(O48:S48)&gt;0,AVERAGE(O48:S48),MINIMO),N_decimales))</f>
        <v>3.8999999999999999</v>
      </c>
      <c r="U48" s="156" t="str">
        <f>IFERROR(VALUE(IF(Lista!$A41="","",IF(Lista!R41="","", Lista!R41))),"")</f>
        <v/>
      </c>
      <c r="V48" s="156" t="str">
        <f>IFERROR(VALUE(IF(Lista!$A41="","",IF(Lista!S41="","", Lista!S41))),"")</f>
        <v/>
      </c>
      <c r="W48" s="156" t="str">
        <f>IFERROR(VALUE(IF(Lista!$A41="","",IF(Lista!T41="","", Lista!T41))),"")</f>
        <v/>
      </c>
      <c r="X48" s="156" t="str">
        <f>IFERROR(VALUE(IF(Lista!$A41="","",IF(Lista!U41="","", Lista!U41))),"")</f>
        <v/>
      </c>
      <c r="Y48" s="156" t="str">
        <f>IFERROR(VALUE(IF(Lista!$A41="","",IF(Lista!V41="","", Lista!V41))),"")</f>
        <v/>
      </c>
      <c r="Z48" s="158">
        <f>IF(LEN(Lista!$A41)=0,"",ROUND(IF(SUM(U48:Y48)&gt;0,AVERAGE(U48:Y48),MINIMO),N_decimales))</f>
        <v>1</v>
      </c>
      <c r="AA48" s="156" t="str">
        <f>IFERROR(VALUE(IF(Lista!$A41="","",IF(Lista!W41="","", Lista!W41))),"")</f>
        <v/>
      </c>
      <c r="AB48" s="156" t="str">
        <f>IFERROR(VALUE(IF(Lista!$A41="","",IF(Lista!X41="","", Lista!X41))),"")</f>
        <v/>
      </c>
      <c r="AC48" s="156" t="str">
        <f>IFERROR(VALUE(IF(Lista!$A41="","",IF(Lista!Y41="","", Lista!Y41))),"")</f>
        <v/>
      </c>
      <c r="AD48" s="156" t="str">
        <f>IFERROR(VALUE(IF(Lista!$A41="","",IF(Lista!Z41="","", Lista!Z41))),"")</f>
        <v/>
      </c>
      <c r="AE48" s="156" t="str">
        <f>IFERROR(VALUE(IF(Lista!$A41="","",IF(Lista!AA41="","", Lista!AA41))),"")</f>
        <v/>
      </c>
      <c r="AF48" s="159">
        <f>IF(LEN(Lista!$A41)=0,"",ROUND(IF(SUM(AA48:AE48)&gt;0,AVERAGE(AA48:AE48),MINIMO),N_decimales))</f>
        <v>1</v>
      </c>
      <c r="AG48" s="156">
        <f>IFERROR(VALUE(IF(Lista!$A41="","",IF(Lista!AG41="","", Lista!AG41))),"")</f>
        <v>4.0999999999999996</v>
      </c>
      <c r="AH48" s="156">
        <f>IFERROR(VALUE(IF(Lista!$A41="","",IF(Lista!AH41="","", Lista!AH41))),"")</f>
        <v>4.5</v>
      </c>
      <c r="AI48" s="156">
        <f>IFERROR(VALUE(IF(Lista!$A41="","",IF(Lista!AI41="","", Lista!AI41))),"")</f>
        <v>3.2999999999999998</v>
      </c>
      <c r="AJ48" s="156">
        <f>IFERROR(VALUE(IF(Lista!$A41="","",IF(Lista!AJ41="","", Lista!AJ41))),"")</f>
        <v>2</v>
      </c>
      <c r="AK48" s="156">
        <f>IFERROR(VALUE(IF(Lista!$A41="","",IF(Lista!AK41="","", Lista!AK41))),"")</f>
        <v>2.5</v>
      </c>
      <c r="AL48" s="159">
        <f>IF(LEN(Lista!$A41)=0,"",ROUND(IF(SUM(AG48:AK48)&gt;0,AVERAGE(AG48:AK48),MINIMO),N_decimales))</f>
        <v>3.2999999999999998</v>
      </c>
      <c r="AM48" s="160">
        <f>IF(LEN(Lista!$A41)=0,"",ROUND((H48*Parametros!$F$2/100+N48*Parametros!$F$3/100+T48*Parametros!$F$4/100+Z48*Parametros!$F$5/100+AF48*Parametros!$F$6/100),2))</f>
        <v>3</v>
      </c>
      <c r="AN48" s="160" t="str">
        <f>IFERROR(VALUE(IF(Lista!$A41="","",IF(Lista!AQ41="","",Lista!AQ41))),"")</f>
        <v/>
      </c>
      <c r="AO48" s="160">
        <f t="shared" si="1"/>
        <v>3</v>
      </c>
      <c r="AP48" s="93" t="str">
        <f t="shared" si="2"/>
        <v>BASICO</v>
      </c>
      <c r="AQ48" s="93">
        <f>InasistDetal!AF48</f>
        <v>0</v>
      </c>
    </row>
    <row r="49" s="2" customFormat="1">
      <c r="A49" s="155" t="str">
        <f>IF(Lista!B42="","",Lista!B42)</f>
        <v>RESTREPO VELEZ SAMANTHA</v>
      </c>
      <c r="B49" s="155"/>
      <c r="C49" s="156">
        <f>IFERROR(VALUE(IF(Lista!$A42="","",IF(Lista!C42="","", Lista!C42))),"")</f>
        <v>3.8999999999999999</v>
      </c>
      <c r="D49" s="156" t="str">
        <f>IFERROR(VALUE(IF(Lista!$A42="","",IF(Lista!D42="","", Lista!D42))),"")</f>
        <v/>
      </c>
      <c r="E49" s="156">
        <f>IFERROR(VALUE(IF(Lista!$A42="","",IF(Lista!E42="","", Lista!E42))),"")</f>
        <v>3.8999999999999999</v>
      </c>
      <c r="F49" s="156">
        <f>IFERROR(VALUE(IF(Lista!$A42="","",IF(Lista!F42="","", Lista!F42))),"")</f>
        <v>2.7000000000000002</v>
      </c>
      <c r="G49" s="156">
        <f>IFERROR(VALUE(IF(Lista!$A42="","",IF(Lista!G42="","", Lista!G42))),"")</f>
        <v>1.3</v>
      </c>
      <c r="H49" s="157">
        <f>IF(LEN(Lista!$A42)=0,"",ROUND(IF(SUM(C49:G49)&gt;0,AVERAGE(C49:G49),MINIMO),N_decimales))</f>
        <v>3</v>
      </c>
      <c r="I49" s="156">
        <f>IFERROR(VALUE(IF(Lista!$A42="","",IF(Lista!H42="","", Lista!H42))),"")</f>
        <v>3.1000000000000001</v>
      </c>
      <c r="J49" s="156">
        <f>IFERROR(VALUE(IF(Lista!$A42="","",IF(Lista!I42="","", Lista!I42))),"")</f>
        <v>3.8999999999999999</v>
      </c>
      <c r="K49" s="156">
        <f>IFERROR(VALUE(IF(Lista!$A42="","",IF(Lista!J42="","", Lista!J42))),"")</f>
        <v>1.8999999999999999</v>
      </c>
      <c r="L49" s="156" t="str">
        <f>IFERROR(VALUE(IF(Lista!$A42="","",IF(Lista!K42="","", Lista!K42))),"")</f>
        <v/>
      </c>
      <c r="M49" s="156" t="str">
        <f>IFERROR(VALUE(IF(Lista!$A42="","",IF(Lista!L42="","", Lista!L42))),"")</f>
        <v/>
      </c>
      <c r="N49" s="158">
        <f>IF(LEN(Lista!$A42)=0,"",ROUND(IF(SUM(I49:M49)&gt;0,AVERAGE(I49:M49),MINIMO),N_decimales))</f>
        <v>3</v>
      </c>
      <c r="O49" s="156">
        <f>IFERROR(VALUE(IF(Lista!$A42="","",IF(Lista!M42="","", Lista!M42))),"")</f>
        <v>3.5</v>
      </c>
      <c r="P49" s="156">
        <f>IFERROR(VALUE(IF(Lista!$A42="","",IF(Lista!N42="","", Lista!N42))),"")</f>
        <v>3.1000000000000001</v>
      </c>
      <c r="Q49" s="156">
        <f>IFERROR(VALUE(IF(Lista!$A42="","",IF(Lista!O42="","", Lista!O42))),"")</f>
        <v>3.8999999999999999</v>
      </c>
      <c r="R49" s="156">
        <f>IFERROR(VALUE(IF(Lista!$A42="","",IF(Lista!P42="","", Lista!P42))),"")</f>
        <v>3.8999999999999999</v>
      </c>
      <c r="S49" s="156">
        <f>IFERROR(VALUE(IF(Lista!$A42="","",IF(Lista!Q42="","", Lista!Q42))),"")</f>
        <v>3.2999999999999998</v>
      </c>
      <c r="T49" s="159">
        <f>IF(LEN(Lista!$A42)=0,"",ROUND(IF(SUM(O49:S49)&gt;0,AVERAGE(O49:S49),MINIMO),N_decimales))</f>
        <v>3.5</v>
      </c>
      <c r="U49" s="156" t="str">
        <f>IFERROR(VALUE(IF(Lista!$A42="","",IF(Lista!R42="","", Lista!R42))),"")</f>
        <v/>
      </c>
      <c r="V49" s="156" t="str">
        <f>IFERROR(VALUE(IF(Lista!$A42="","",IF(Lista!S42="","", Lista!S42))),"")</f>
        <v/>
      </c>
      <c r="W49" s="156" t="str">
        <f>IFERROR(VALUE(IF(Lista!$A42="","",IF(Lista!T42="","", Lista!T42))),"")</f>
        <v/>
      </c>
      <c r="X49" s="156" t="str">
        <f>IFERROR(VALUE(IF(Lista!$A42="","",IF(Lista!U42="","", Lista!U42))),"")</f>
        <v/>
      </c>
      <c r="Y49" s="156" t="str">
        <f>IFERROR(VALUE(IF(Lista!$A42="","",IF(Lista!V42="","", Lista!V42))),"")</f>
        <v/>
      </c>
      <c r="Z49" s="158">
        <f>IF(LEN(Lista!$A42)=0,"",ROUND(IF(SUM(U49:Y49)&gt;0,AVERAGE(U49:Y49),MINIMO),N_decimales))</f>
        <v>1</v>
      </c>
      <c r="AA49" s="156" t="str">
        <f>IFERROR(VALUE(IF(Lista!$A42="","",IF(Lista!W42="","", Lista!W42))),"")</f>
        <v/>
      </c>
      <c r="AB49" s="156" t="str">
        <f>IFERROR(VALUE(IF(Lista!$A42="","",IF(Lista!X42="","", Lista!X42))),"")</f>
        <v/>
      </c>
      <c r="AC49" s="156" t="str">
        <f>IFERROR(VALUE(IF(Lista!$A42="","",IF(Lista!Y42="","", Lista!Y42))),"")</f>
        <v/>
      </c>
      <c r="AD49" s="156" t="str">
        <f>IFERROR(VALUE(IF(Lista!$A42="","",IF(Lista!Z42="","", Lista!Z42))),"")</f>
        <v/>
      </c>
      <c r="AE49" s="156" t="str">
        <f>IFERROR(VALUE(IF(Lista!$A42="","",IF(Lista!AA42="","", Lista!AA42))),"")</f>
        <v/>
      </c>
      <c r="AF49" s="159">
        <f>IF(LEN(Lista!$A42)=0,"",ROUND(IF(SUM(AA49:AE49)&gt;0,AVERAGE(AA49:AE49),MINIMO),N_decimales))</f>
        <v>1</v>
      </c>
      <c r="AG49" s="156">
        <f>IFERROR(VALUE(IF(Lista!$A42="","",IF(Lista!AG42="","", Lista!AG42))),"")</f>
        <v>4.0999999999999996</v>
      </c>
      <c r="AH49" s="156">
        <f>IFERROR(VALUE(IF(Lista!$A42="","",IF(Lista!AH42="","", Lista!AH42))),"")</f>
        <v>3.1000000000000001</v>
      </c>
      <c r="AI49" s="156">
        <f>IFERROR(VALUE(IF(Lista!$A42="","",IF(Lista!AI42="","", Lista!AI42))),"")</f>
        <v>2.5</v>
      </c>
      <c r="AJ49" s="156">
        <f>IFERROR(VALUE(IF(Lista!$A42="","",IF(Lista!AJ42="","", Lista!AJ42))),"")</f>
        <v>2</v>
      </c>
      <c r="AK49" s="156">
        <f>IFERROR(VALUE(IF(Lista!$A42="","",IF(Lista!AK42="","", Lista!AK42))),"")</f>
        <v>1.5</v>
      </c>
      <c r="AL49" s="159">
        <f>IF(LEN(Lista!$A42)=0,"",ROUND(IF(SUM(AG49:AK49)&gt;0,AVERAGE(AG49:AK49),MINIMO),N_decimales))</f>
        <v>2.6000000000000001</v>
      </c>
      <c r="AM49" s="160">
        <f>IF(LEN(Lista!$A42)=0,"",ROUND((H49*Parametros!$F$2/100+N49*Parametros!$F$3/100+T49*Parametros!$F$4/100+Z49*Parametros!$F$5/100+AF49*Parametros!$F$6/100),2))</f>
        <v>3.1000000000000001</v>
      </c>
      <c r="AN49" s="160" t="str">
        <f>IFERROR(VALUE(IF(Lista!$A42="","",IF(Lista!AQ42="","",Lista!AQ42))),"")</f>
        <v/>
      </c>
      <c r="AO49" s="160">
        <f t="shared" si="1"/>
        <v>3.1000000000000001</v>
      </c>
      <c r="AP49" s="93" t="str">
        <f t="shared" si="2"/>
        <v>BASICO</v>
      </c>
      <c r="AQ49" s="93">
        <f>InasistDetal!AF49</f>
        <v>0</v>
      </c>
    </row>
    <row r="50" s="2" customFormat="1">
      <c r="A50" s="155" t="str">
        <f>IF(Lista!B43="","",Lista!B43)</f>
        <v>RICO CORTES SAMANTHA</v>
      </c>
      <c r="B50" s="155"/>
      <c r="C50" s="156">
        <f>IFERROR(VALUE(IF(Lista!$A43="","",IF(Lista!C43="","", Lista!C43))),"")</f>
        <v>3.2000000000000002</v>
      </c>
      <c r="D50" s="156" t="str">
        <f>IFERROR(VALUE(IF(Lista!$A43="","",IF(Lista!D43="","", Lista!D43))),"")</f>
        <v/>
      </c>
      <c r="E50" s="156">
        <f>IFERROR(VALUE(IF(Lista!$A43="","",IF(Lista!E43="","", Lista!E43))),"")</f>
        <v>3.2000000000000002</v>
      </c>
      <c r="F50" s="156">
        <f>IFERROR(VALUE(IF(Lista!$A43="","",IF(Lista!F43="","", Lista!F43))),"")</f>
        <v>2.7000000000000002</v>
      </c>
      <c r="G50" s="156">
        <f>IFERROR(VALUE(IF(Lista!$A43="","",IF(Lista!G43="","", Lista!G43))),"")</f>
        <v>1.3</v>
      </c>
      <c r="H50" s="157">
        <f>IF(LEN(Lista!$A43)=0,"",ROUND(IF(SUM(C50:G50)&gt;0,AVERAGE(C50:G50),MINIMO),N_decimales))</f>
        <v>2.6000000000000001</v>
      </c>
      <c r="I50" s="156">
        <f>IFERROR(VALUE(IF(Lista!$A43="","",IF(Lista!H43="","", Lista!H43))),"")</f>
        <v>2.5</v>
      </c>
      <c r="J50" s="156">
        <f>IFERROR(VALUE(IF(Lista!$A43="","",IF(Lista!I43="","", Lista!I43))),"")</f>
        <v>3.8999999999999999</v>
      </c>
      <c r="K50" s="156">
        <f>IFERROR(VALUE(IF(Lista!$A43="","",IF(Lista!J43="","", Lista!J43))),"")</f>
        <v>1.8999999999999999</v>
      </c>
      <c r="L50" s="156" t="str">
        <f>IFERROR(VALUE(IF(Lista!$A43="","",IF(Lista!K43="","", Lista!K43))),"")</f>
        <v/>
      </c>
      <c r="M50" s="156" t="str">
        <f>IFERROR(VALUE(IF(Lista!$A43="","",IF(Lista!L43="","", Lista!L43))),"")</f>
        <v/>
      </c>
      <c r="N50" s="158">
        <f>IF(LEN(Lista!$A43)=0,"",ROUND(IF(SUM(I50:M50)&gt;0,AVERAGE(I50:M50),MINIMO),N_decimales))</f>
        <v>2.7999999999999998</v>
      </c>
      <c r="O50" s="156">
        <f>IFERROR(VALUE(IF(Lista!$A43="","",IF(Lista!M43="","", Lista!M43))),"")</f>
        <v>3.5</v>
      </c>
      <c r="P50" s="156">
        <f>IFERROR(VALUE(IF(Lista!$A43="","",IF(Lista!N43="","", Lista!N43))),"")</f>
        <v>2.5</v>
      </c>
      <c r="Q50" s="156">
        <f>IFERROR(VALUE(IF(Lista!$A43="","",IF(Lista!O43="","", Lista!O43))),"")</f>
        <v>3.8999999999999999</v>
      </c>
      <c r="R50" s="156">
        <f>IFERROR(VALUE(IF(Lista!$A43="","",IF(Lista!P43="","", Lista!P43))),"")</f>
        <v>4.5</v>
      </c>
      <c r="S50" s="156">
        <f>IFERROR(VALUE(IF(Lista!$A43="","",IF(Lista!Q43="","", Lista!Q43))),"")</f>
        <v>4.4500000000000002</v>
      </c>
      <c r="T50" s="159">
        <f>IF(LEN(Lista!$A43)=0,"",ROUND(IF(SUM(O50:S50)&gt;0,AVERAGE(O50:S50),MINIMO),N_decimales))</f>
        <v>3.7999999999999998</v>
      </c>
      <c r="U50" s="156" t="str">
        <f>IFERROR(VALUE(IF(Lista!$A43="","",IF(Lista!R43="","", Lista!R43))),"")</f>
        <v/>
      </c>
      <c r="V50" s="156" t="str">
        <f>IFERROR(VALUE(IF(Lista!$A43="","",IF(Lista!S43="","", Lista!S43))),"")</f>
        <v/>
      </c>
      <c r="W50" s="156" t="str">
        <f>IFERROR(VALUE(IF(Lista!$A43="","",IF(Lista!T43="","", Lista!T43))),"")</f>
        <v/>
      </c>
      <c r="X50" s="156" t="str">
        <f>IFERROR(VALUE(IF(Lista!$A43="","",IF(Lista!U43="","", Lista!U43))),"")</f>
        <v/>
      </c>
      <c r="Y50" s="156" t="str">
        <f>IFERROR(VALUE(IF(Lista!$A43="","",IF(Lista!V43="","", Lista!V43))),"")</f>
        <v/>
      </c>
      <c r="Z50" s="158">
        <f>IF(LEN(Lista!$A43)=0,"",ROUND(IF(SUM(U50:Y50)&gt;0,AVERAGE(U50:Y50),MINIMO),N_decimales))</f>
        <v>1</v>
      </c>
      <c r="AA50" s="156" t="str">
        <f>IFERROR(VALUE(IF(Lista!$A43="","",IF(Lista!W43="","", Lista!W43))),"")</f>
        <v/>
      </c>
      <c r="AB50" s="156" t="str">
        <f>IFERROR(VALUE(IF(Lista!$A43="","",IF(Lista!X43="","", Lista!X43))),"")</f>
        <v/>
      </c>
      <c r="AC50" s="156" t="str">
        <f>IFERROR(VALUE(IF(Lista!$A43="","",IF(Lista!Y43="","", Lista!Y43))),"")</f>
        <v/>
      </c>
      <c r="AD50" s="156" t="str">
        <f>IFERROR(VALUE(IF(Lista!$A43="","",IF(Lista!Z43="","", Lista!Z43))),"")</f>
        <v/>
      </c>
      <c r="AE50" s="156" t="str">
        <f>IFERROR(VALUE(IF(Lista!$A43="","",IF(Lista!AA43="","", Lista!AA43))),"")</f>
        <v/>
      </c>
      <c r="AF50" s="159">
        <f>IF(LEN(Lista!$A43)=0,"",ROUND(IF(SUM(AA50:AE50)&gt;0,AVERAGE(AA50:AE50),MINIMO),N_decimales))</f>
        <v>1</v>
      </c>
      <c r="AG50" s="156">
        <f>IFERROR(VALUE(IF(Lista!$A43="","",IF(Lista!AG43="","", Lista!AG43))),"")</f>
        <v>4.0999999999999996</v>
      </c>
      <c r="AH50" s="156">
        <f>IFERROR(VALUE(IF(Lista!$A43="","",IF(Lista!AH43="","", Lista!AH43))),"")</f>
        <v>2.5</v>
      </c>
      <c r="AI50" s="156">
        <f>IFERROR(VALUE(IF(Lista!$A43="","",IF(Lista!AI43="","", Lista!AI43))),"")</f>
        <v>2.5</v>
      </c>
      <c r="AJ50" s="156">
        <f>IFERROR(VALUE(IF(Lista!$A43="","",IF(Lista!AJ43="","", Lista!AJ43))),"")</f>
        <v>2</v>
      </c>
      <c r="AK50" s="156">
        <f>IFERROR(VALUE(IF(Lista!$A43="","",IF(Lista!AK43="","", Lista!AK43))),"")</f>
        <v>2.5</v>
      </c>
      <c r="AL50" s="159">
        <f>IF(LEN(Lista!$A43)=0,"",ROUND(IF(SUM(AG50:AK50)&gt;0,AVERAGE(AG50:AK50),MINIMO),N_decimales))</f>
        <v>2.7000000000000002</v>
      </c>
      <c r="AM50" s="160">
        <f>IF(LEN(Lista!$A43)=0,"",ROUND((H50*Parametros!$F$2/100+N50*Parametros!$F$3/100+T50*Parametros!$F$4/100+Z50*Parametros!$F$5/100+AF50*Parametros!$F$6/100),2))</f>
        <v>2.8799999999999999</v>
      </c>
      <c r="AN50" s="160" t="str">
        <f>IFERROR(VALUE(IF(Lista!$A43="","",IF(Lista!AQ43="","",Lista!AQ43))),"")</f>
        <v/>
      </c>
      <c r="AO50" s="160">
        <f t="shared" si="1"/>
        <v>2.8799999999999999</v>
      </c>
      <c r="AP50" s="93" t="str">
        <f t="shared" si="2"/>
        <v>BAJO</v>
      </c>
      <c r="AQ50" s="93">
        <f>InasistDetal!AF50</f>
        <v>0</v>
      </c>
    </row>
    <row r="51" s="2" customFormat="1">
      <c r="A51" s="155" t="str">
        <f>IF(Lista!B44="","",Lista!B44)</f>
        <v>ROJAS LOPEZ SEBASTIAN</v>
      </c>
      <c r="B51" s="155"/>
      <c r="C51" s="156">
        <f>IFERROR(VALUE(IF(Lista!$A44="","",IF(Lista!C44="","", Lista!C44))),"")</f>
        <v>2.3999999999999999</v>
      </c>
      <c r="D51" s="156" t="str">
        <f>IFERROR(VALUE(IF(Lista!$A44="","",IF(Lista!D44="","", Lista!D44))),"")</f>
        <v/>
      </c>
      <c r="E51" s="156">
        <f>IFERROR(VALUE(IF(Lista!$A44="","",IF(Lista!E44="","", Lista!E44))),"")</f>
        <v>2.3999999999999999</v>
      </c>
      <c r="F51" s="156">
        <f>IFERROR(VALUE(IF(Lista!$A44="","",IF(Lista!F44="","", Lista!F44))),"")</f>
        <v>2.7000000000000002</v>
      </c>
      <c r="G51" s="156">
        <f>IFERROR(VALUE(IF(Lista!$A44="","",IF(Lista!G44="","", Lista!G44))),"")</f>
        <v>1.3</v>
      </c>
      <c r="H51" s="157">
        <f>IF(LEN(Lista!$A44)=0,"",ROUND(IF(SUM(C51:G51)&gt;0,AVERAGE(C51:G51),MINIMO),N_decimales))</f>
        <v>2.2000000000000002</v>
      </c>
      <c r="I51" s="156">
        <f>IFERROR(VALUE(IF(Lista!$A44="","",IF(Lista!H44="","", Lista!H44))),"")</f>
        <v>2.7999999999999998</v>
      </c>
      <c r="J51" s="156">
        <f>IFERROR(VALUE(IF(Lista!$A44="","",IF(Lista!I44="","", Lista!I44))),"")</f>
        <v>3.8999999999999999</v>
      </c>
      <c r="K51" s="156">
        <f>IFERROR(VALUE(IF(Lista!$A44="","",IF(Lista!J44="","", Lista!J44))),"")</f>
        <v>1.8999999999999999</v>
      </c>
      <c r="L51" s="156" t="str">
        <f>IFERROR(VALUE(IF(Lista!$A44="","",IF(Lista!K44="","", Lista!K44))),"")</f>
        <v/>
      </c>
      <c r="M51" s="156" t="str">
        <f>IFERROR(VALUE(IF(Lista!$A44="","",IF(Lista!L44="","", Lista!L44))),"")</f>
        <v/>
      </c>
      <c r="N51" s="158">
        <f>IF(LEN(Lista!$A44)=0,"",ROUND(IF(SUM(I51:M51)&gt;0,AVERAGE(I51:M51),MINIMO),N_decimales))</f>
        <v>2.8999999999999999</v>
      </c>
      <c r="O51" s="156">
        <f>IFERROR(VALUE(IF(Lista!$A44="","",IF(Lista!M44="","", Lista!M44))),"")</f>
        <v>3.5</v>
      </c>
      <c r="P51" s="156">
        <f>IFERROR(VALUE(IF(Lista!$A44="","",IF(Lista!N44="","", Lista!N44))),"")</f>
        <v>2.7999999999999998</v>
      </c>
      <c r="Q51" s="156">
        <f>IFERROR(VALUE(IF(Lista!$A44="","",IF(Lista!O44="","", Lista!O44))),"")</f>
        <v>3.8999999999999999</v>
      </c>
      <c r="R51" s="156">
        <f>IFERROR(VALUE(IF(Lista!$A44="","",IF(Lista!P44="","", Lista!P44))),"")</f>
        <v>1.3</v>
      </c>
      <c r="S51" s="156">
        <f>IFERROR(VALUE(IF(Lista!$A44="","",IF(Lista!Q44="","", Lista!Q44))),"")</f>
        <v>4.0999999999999996</v>
      </c>
      <c r="T51" s="159">
        <f>IF(LEN(Lista!$A44)=0,"",ROUND(IF(SUM(O51:S51)&gt;0,AVERAGE(O51:S51),MINIMO),N_decimales))</f>
        <v>3.1000000000000001</v>
      </c>
      <c r="U51" s="156" t="str">
        <f>IFERROR(VALUE(IF(Lista!$A44="","",IF(Lista!R44="","", Lista!R44))),"")</f>
        <v/>
      </c>
      <c r="V51" s="156" t="str">
        <f>IFERROR(VALUE(IF(Lista!$A44="","",IF(Lista!S44="","", Lista!S44))),"")</f>
        <v/>
      </c>
      <c r="W51" s="156" t="str">
        <f>IFERROR(VALUE(IF(Lista!$A44="","",IF(Lista!T44="","", Lista!T44))),"")</f>
        <v/>
      </c>
      <c r="X51" s="156" t="str">
        <f>IFERROR(VALUE(IF(Lista!$A44="","",IF(Lista!U44="","", Lista!U44))),"")</f>
        <v/>
      </c>
      <c r="Y51" s="156" t="str">
        <f>IFERROR(VALUE(IF(Lista!$A44="","",IF(Lista!V44="","", Lista!V44))),"")</f>
        <v/>
      </c>
      <c r="Z51" s="158">
        <f>IF(LEN(Lista!$A44)=0,"",ROUND(IF(SUM(U51:Y51)&gt;0,AVERAGE(U51:Y51),MINIMO),N_decimales))</f>
        <v>1</v>
      </c>
      <c r="AA51" s="156" t="str">
        <f>IFERROR(VALUE(IF(Lista!$A44="","",IF(Lista!W44="","", Lista!W44))),"")</f>
        <v/>
      </c>
      <c r="AB51" s="156" t="str">
        <f>IFERROR(VALUE(IF(Lista!$A44="","",IF(Lista!X44="","", Lista!X44))),"")</f>
        <v/>
      </c>
      <c r="AC51" s="156" t="str">
        <f>IFERROR(VALUE(IF(Lista!$A44="","",IF(Lista!Y44="","", Lista!Y44))),"")</f>
        <v/>
      </c>
      <c r="AD51" s="156" t="str">
        <f>IFERROR(VALUE(IF(Lista!$A44="","",IF(Lista!Z44="","", Lista!Z44))),"")</f>
        <v/>
      </c>
      <c r="AE51" s="156" t="str">
        <f>IFERROR(VALUE(IF(Lista!$A44="","",IF(Lista!AA44="","", Lista!AA44))),"")</f>
        <v/>
      </c>
      <c r="AF51" s="159">
        <f>IF(LEN(Lista!$A44)=0,"",ROUND(IF(SUM(AA51:AE51)&gt;0,AVERAGE(AA51:AE51),MINIMO),N_decimales))</f>
        <v>1</v>
      </c>
      <c r="AG51" s="156">
        <f>IFERROR(VALUE(IF(Lista!$A44="","",IF(Lista!AG44="","", Lista!AG44))),"")</f>
        <v>4.0999999999999996</v>
      </c>
      <c r="AH51" s="156">
        <f>IFERROR(VALUE(IF(Lista!$A44="","",IF(Lista!AH44="","", Lista!AH44))),"")</f>
        <v>2.7999999999999998</v>
      </c>
      <c r="AI51" s="156">
        <f>IFERROR(VALUE(IF(Lista!$A44="","",IF(Lista!AI44="","", Lista!AI44))),"")</f>
        <v>2.5</v>
      </c>
      <c r="AJ51" s="156">
        <f>IFERROR(VALUE(IF(Lista!$A44="","",IF(Lista!AJ44="","", Lista!AJ44))),"")</f>
        <v>2</v>
      </c>
      <c r="AK51" s="156">
        <f>IFERROR(VALUE(IF(Lista!$A44="","",IF(Lista!AK44="","", Lista!AK44))),"")</f>
        <v>4.5</v>
      </c>
      <c r="AL51" s="159">
        <f>IF(LEN(Lista!$A44)=0,"",ROUND(IF(SUM(AG51:AK51)&gt;0,AVERAGE(AG51:AK51),MINIMO),N_decimales))</f>
        <v>3.2000000000000002</v>
      </c>
      <c r="AM51" s="160">
        <f>IF(LEN(Lista!$A44)=0,"",ROUND((H51*Parametros!$F$2/100+N51*Parametros!$F$3/100+T51*Parametros!$F$4/100+Z51*Parametros!$F$5/100+AF51*Parametros!$F$6/100),2))</f>
        <v>2.52</v>
      </c>
      <c r="AN51" s="160" t="str">
        <f>IFERROR(VALUE(IF(Lista!$A44="","",IF(Lista!AQ44="","",Lista!AQ44))),"")</f>
        <v/>
      </c>
      <c r="AO51" s="160">
        <f t="shared" si="1"/>
        <v>2.52</v>
      </c>
      <c r="AP51" s="93" t="str">
        <f t="shared" si="2"/>
        <v>BAJO</v>
      </c>
      <c r="AQ51" s="93">
        <f>InasistDetal!AF51</f>
        <v>0</v>
      </c>
    </row>
    <row r="52" s="2" customFormat="1">
      <c r="A52" s="155" t="str">
        <f>IF(Lista!B45="","",Lista!B45)</f>
        <v>SEPULVEDA GOMEZ DAMARIS SOFIA</v>
      </c>
      <c r="B52" s="155"/>
      <c r="C52" s="156">
        <f>IFERROR(VALUE(IF(Lista!$A45="","",IF(Lista!C45="","", Lista!C45))),"")</f>
        <v>3</v>
      </c>
      <c r="D52" s="156" t="str">
        <f>IFERROR(VALUE(IF(Lista!$A45="","",IF(Lista!D45="","", Lista!D45))),"")</f>
        <v/>
      </c>
      <c r="E52" s="156">
        <f>IFERROR(VALUE(IF(Lista!$A45="","",IF(Lista!E45="","", Lista!E45))),"")</f>
        <v>3</v>
      </c>
      <c r="F52" s="156">
        <f>IFERROR(VALUE(IF(Lista!$A45="","",IF(Lista!F45="","", Lista!F45))),"")</f>
        <v>2.7000000000000002</v>
      </c>
      <c r="G52" s="156">
        <f>IFERROR(VALUE(IF(Lista!$A45="","",IF(Lista!G45="","", Lista!G45))),"")</f>
        <v>1.3</v>
      </c>
      <c r="H52" s="157">
        <f>IF(LEN(Lista!$A45)=0,"",ROUND(IF(SUM(C52:G52)&gt;0,AVERAGE(C52:G52),MINIMO),N_decimales))</f>
        <v>2.5</v>
      </c>
      <c r="I52" s="156">
        <f>IFERROR(VALUE(IF(Lista!$A45="","",IF(Lista!H45="","", Lista!H45))),"")</f>
        <v>4.0999999999999996</v>
      </c>
      <c r="J52" s="156">
        <f>IFERROR(VALUE(IF(Lista!$A45="","",IF(Lista!I45="","", Lista!I45))),"")</f>
        <v>3.8999999999999999</v>
      </c>
      <c r="K52" s="156">
        <f>IFERROR(VALUE(IF(Lista!$A45="","",IF(Lista!J45="","", Lista!J45))),"")</f>
        <v>1.8999999999999999</v>
      </c>
      <c r="L52" s="156" t="str">
        <f>IFERROR(VALUE(IF(Lista!$A45="","",IF(Lista!K45="","", Lista!K45))),"")</f>
        <v/>
      </c>
      <c r="M52" s="156" t="str">
        <f>IFERROR(VALUE(IF(Lista!$A45="","",IF(Lista!L45="","", Lista!L45))),"")</f>
        <v/>
      </c>
      <c r="N52" s="158">
        <f>IF(LEN(Lista!$A45)=0,"",ROUND(IF(SUM(I52:M52)&gt;0,AVERAGE(I52:M52),MINIMO),N_decimales))</f>
        <v>3.2999999999999998</v>
      </c>
      <c r="O52" s="156">
        <f>IFERROR(VALUE(IF(Lista!$A45="","",IF(Lista!M45="","", Lista!M45))),"")</f>
        <v>3.5</v>
      </c>
      <c r="P52" s="156">
        <f>IFERROR(VALUE(IF(Lista!$A45="","",IF(Lista!N45="","", Lista!N45))),"")</f>
        <v>4.0999999999999996</v>
      </c>
      <c r="Q52" s="156">
        <f>IFERROR(VALUE(IF(Lista!$A45="","",IF(Lista!O45="","", Lista!O45))),"")</f>
        <v>3.2999999999999998</v>
      </c>
      <c r="R52" s="156">
        <f>IFERROR(VALUE(IF(Lista!$A45="","",IF(Lista!P45="","", Lista!P45))),"")</f>
        <v>2</v>
      </c>
      <c r="S52" s="156">
        <f>IFERROR(VALUE(IF(Lista!$A45="","",IF(Lista!Q45="","", Lista!Q45))),"")</f>
        <v>2</v>
      </c>
      <c r="T52" s="159">
        <f>IF(LEN(Lista!$A45)=0,"",ROUND(IF(SUM(O52:S52)&gt;0,AVERAGE(O52:S52),MINIMO),N_decimales))</f>
        <v>3</v>
      </c>
      <c r="U52" s="156" t="str">
        <f>IFERROR(VALUE(IF(Lista!$A45="","",IF(Lista!R45="","", Lista!R45))),"")</f>
        <v/>
      </c>
      <c r="V52" s="156" t="str">
        <f>IFERROR(VALUE(IF(Lista!$A45="","",IF(Lista!S45="","", Lista!S45))),"")</f>
        <v/>
      </c>
      <c r="W52" s="156" t="str">
        <f>IFERROR(VALUE(IF(Lista!$A45="","",IF(Lista!T45="","", Lista!T45))),"")</f>
        <v/>
      </c>
      <c r="X52" s="156" t="str">
        <f>IFERROR(VALUE(IF(Lista!$A45="","",IF(Lista!U45="","", Lista!U45))),"")</f>
        <v/>
      </c>
      <c r="Y52" s="156" t="str">
        <f>IFERROR(VALUE(IF(Lista!$A45="","",IF(Lista!V45="","", Lista!V45))),"")</f>
        <v/>
      </c>
      <c r="Z52" s="158">
        <f>IF(LEN(Lista!$A45)=0,"",ROUND(IF(SUM(U52:Y52)&gt;0,AVERAGE(U52:Y52),MINIMO),N_decimales))</f>
        <v>1</v>
      </c>
      <c r="AA52" s="156" t="str">
        <f>IFERROR(VALUE(IF(Lista!$A45="","",IF(Lista!W45="","", Lista!W45))),"")</f>
        <v/>
      </c>
      <c r="AB52" s="156" t="str">
        <f>IFERROR(VALUE(IF(Lista!$A45="","",IF(Lista!X45="","", Lista!X45))),"")</f>
        <v/>
      </c>
      <c r="AC52" s="156" t="str">
        <f>IFERROR(VALUE(IF(Lista!$A45="","",IF(Lista!Y45="","", Lista!Y45))),"")</f>
        <v/>
      </c>
      <c r="AD52" s="156" t="str">
        <f>IFERROR(VALUE(IF(Lista!$A45="","",IF(Lista!Z45="","", Lista!Z45))),"")</f>
        <v/>
      </c>
      <c r="AE52" s="156" t="str">
        <f>IFERROR(VALUE(IF(Lista!$A45="","",IF(Lista!AA45="","", Lista!AA45))),"")</f>
        <v/>
      </c>
      <c r="AF52" s="159">
        <f>IF(LEN(Lista!$A45)=0,"",ROUND(IF(SUM(AA52:AE52)&gt;0,AVERAGE(AA52:AE52),MINIMO),N_decimales))</f>
        <v>1</v>
      </c>
      <c r="AG52" s="156">
        <f>IFERROR(VALUE(IF(Lista!$A45="","",IF(Lista!AG45="","", Lista!AG45))),"")</f>
        <v>4.0999999999999996</v>
      </c>
      <c r="AH52" s="156">
        <f>IFERROR(VALUE(IF(Lista!$A45="","",IF(Lista!AH45="","", Lista!AH45))),"")</f>
        <v>4.0999999999999996</v>
      </c>
      <c r="AI52" s="156">
        <f>IFERROR(VALUE(IF(Lista!$A45="","",IF(Lista!AI45="","", Lista!AI45))),"")</f>
        <v>3.8999999999999999</v>
      </c>
      <c r="AJ52" s="156">
        <f>IFERROR(VALUE(IF(Lista!$A45="","",IF(Lista!AJ45="","", Lista!AJ45))),"")</f>
        <v>2</v>
      </c>
      <c r="AK52" s="156">
        <f>IFERROR(VALUE(IF(Lista!$A45="","",IF(Lista!AK45="","", Lista!AK45))),"")</f>
        <v>1.5</v>
      </c>
      <c r="AL52" s="159">
        <f>IF(LEN(Lista!$A45)=0,"",ROUND(IF(SUM(AG52:AK52)&gt;0,AVERAGE(AG52:AK52),MINIMO),N_decimales))</f>
        <v>3.1000000000000001</v>
      </c>
      <c r="AM52" s="160">
        <f>IF(LEN(Lista!$A45)=0,"",ROUND((H52*Parametros!$F$2/100+N52*Parametros!$F$3/100+T52*Parametros!$F$4/100+Z52*Parametros!$F$5/100+AF52*Parametros!$F$6/100),2))</f>
        <v>2.7599999999999998</v>
      </c>
      <c r="AN52" s="160" t="str">
        <f>IFERROR(VALUE(IF(Lista!$A45="","",IF(Lista!AQ45="","",Lista!AQ45))),"")</f>
        <v/>
      </c>
      <c r="AO52" s="160">
        <f t="shared" si="1"/>
        <v>2.7599999999999998</v>
      </c>
      <c r="AP52" s="93" t="str">
        <f t="shared" si="2"/>
        <v>BAJO</v>
      </c>
      <c r="AQ52" s="93">
        <f>InasistDetal!AF52</f>
        <v>0</v>
      </c>
    </row>
    <row r="53" s="3" customFormat="1">
      <c r="A53" s="155" t="str">
        <f>IF(Lista!B46="","",Lista!B46)</f>
        <v>SERNA CARVAJAL DAVID</v>
      </c>
      <c r="B53" s="155"/>
      <c r="C53" s="156">
        <f>IFERROR(VALUE(IF(Lista!$A46="","",IF(Lista!C46="","", Lista!C46))),"")</f>
        <v>5</v>
      </c>
      <c r="D53" s="156" t="str">
        <f>IFERROR(VALUE(IF(Lista!$A46="","",IF(Lista!D46="","", Lista!D46))),"")</f>
        <v/>
      </c>
      <c r="E53" s="156">
        <f>IFERROR(VALUE(IF(Lista!$A46="","",IF(Lista!E46="","", Lista!E46))),"")</f>
        <v>5</v>
      </c>
      <c r="F53" s="156">
        <f>IFERROR(VALUE(IF(Lista!$A46="","",IF(Lista!F46="","", Lista!F46))),"")</f>
        <v>5</v>
      </c>
      <c r="G53" s="156">
        <f>IFERROR(VALUE(IF(Lista!$A46="","",IF(Lista!G46="","", Lista!G46))),"")</f>
        <v>5</v>
      </c>
      <c r="H53" s="157">
        <f>IF(LEN(Lista!$A46)=0,"",ROUND(IF(SUM(C53:G53)&gt;0,AVERAGE(C53:G53),MINIMO),N_decimales))</f>
        <v>5</v>
      </c>
      <c r="I53" s="156">
        <f>IFERROR(VALUE(IF(Lista!$A46="","",IF(Lista!H46="","", Lista!H46))),"")</f>
        <v>5</v>
      </c>
      <c r="J53" s="156">
        <f>IFERROR(VALUE(IF(Lista!$A46="","",IF(Lista!I46="","", Lista!I46))),"")</f>
        <v>5</v>
      </c>
      <c r="K53" s="156">
        <f>IFERROR(VALUE(IF(Lista!$A46="","",IF(Lista!J46="","", Lista!J46))),"")</f>
        <v>5</v>
      </c>
      <c r="L53" s="156" t="str">
        <f>IFERROR(VALUE(IF(Lista!$A46="","",IF(Lista!K46="","", Lista!K46))),"")</f>
        <v/>
      </c>
      <c r="M53" s="156" t="str">
        <f>IFERROR(VALUE(IF(Lista!$A46="","",IF(Lista!L46="","", Lista!L46))),"")</f>
        <v/>
      </c>
      <c r="N53" s="158">
        <f>IF(LEN(Lista!$A46)=0,"",ROUND(IF(SUM(I53:M53)&gt;0,AVERAGE(I53:M53),MINIMO),N_decimales))</f>
        <v>5</v>
      </c>
      <c r="O53" s="156">
        <f>IFERROR(VALUE(IF(Lista!$A46="","",IF(Lista!M46="","", Lista!M46))),"")</f>
        <v>5</v>
      </c>
      <c r="P53" s="156">
        <f>IFERROR(VALUE(IF(Lista!$A46="","",IF(Lista!N46="","", Lista!N46))),"")</f>
        <v>5</v>
      </c>
      <c r="Q53" s="156">
        <f>IFERROR(VALUE(IF(Lista!$A46="","",IF(Lista!O46="","", Lista!O46))),"")</f>
        <v>5</v>
      </c>
      <c r="R53" s="156">
        <f>IFERROR(VALUE(IF(Lista!$A46="","",IF(Lista!P46="","", Lista!P46))),"")</f>
        <v>5</v>
      </c>
      <c r="S53" s="156">
        <f>IFERROR(VALUE(IF(Lista!$A46="","",IF(Lista!Q46="","", Lista!Q46))),"")</f>
        <v>5</v>
      </c>
      <c r="T53" s="159">
        <f>IF(LEN(Lista!$A46)=0,"",ROUND(IF(SUM(O53:S53)&gt;0,AVERAGE(O53:S53),MINIMO),N_decimales))</f>
        <v>5</v>
      </c>
      <c r="U53" s="156" t="str">
        <f>IFERROR(VALUE(IF(Lista!$A46="","",IF(Lista!R46="","", Lista!R46))),"")</f>
        <v/>
      </c>
      <c r="V53" s="156" t="str">
        <f>IFERROR(VALUE(IF(Lista!$A46="","",IF(Lista!S46="","", Lista!S46))),"")</f>
        <v/>
      </c>
      <c r="W53" s="156" t="str">
        <f>IFERROR(VALUE(IF(Lista!$A46="","",IF(Lista!T46="","", Lista!T46))),"")</f>
        <v/>
      </c>
      <c r="X53" s="156" t="str">
        <f>IFERROR(VALUE(IF(Lista!$A46="","",IF(Lista!U46="","", Lista!U46))),"")</f>
        <v/>
      </c>
      <c r="Y53" s="156" t="str">
        <f>IFERROR(VALUE(IF(Lista!$A46="","",IF(Lista!V46="","", Lista!V46))),"")</f>
        <v/>
      </c>
      <c r="Z53" s="158">
        <f>IF(LEN(Lista!$A46)=0,"",ROUND(IF(SUM(U53:Y53)&gt;0,AVERAGE(U53:Y53),MINIMO),N_decimales))</f>
        <v>1</v>
      </c>
      <c r="AA53" s="156" t="str">
        <f>IFERROR(VALUE(IF(Lista!$A46="","",IF(Lista!W46="","", Lista!W46))),"")</f>
        <v/>
      </c>
      <c r="AB53" s="156" t="str">
        <f>IFERROR(VALUE(IF(Lista!$A46="","",IF(Lista!X46="","", Lista!X46))),"")</f>
        <v/>
      </c>
      <c r="AC53" s="156" t="str">
        <f>IFERROR(VALUE(IF(Lista!$A46="","",IF(Lista!Y46="","", Lista!Y46))),"")</f>
        <v/>
      </c>
      <c r="AD53" s="156" t="str">
        <f>IFERROR(VALUE(IF(Lista!$A46="","",IF(Lista!Z46="","", Lista!Z46))),"")</f>
        <v/>
      </c>
      <c r="AE53" s="156" t="str">
        <f>IFERROR(VALUE(IF(Lista!$A46="","",IF(Lista!AA46="","", Lista!AA46))),"")</f>
        <v/>
      </c>
      <c r="AF53" s="159">
        <f>IF(LEN(Lista!$A46)=0,"",ROUND(IF(SUM(AA53:AE53)&gt;0,AVERAGE(AA53:AE53),MINIMO),N_decimales))</f>
        <v>1</v>
      </c>
      <c r="AG53" s="156">
        <f>IFERROR(VALUE(IF(Lista!$A46="","",IF(Lista!AG46="","", Lista!AG46))),"")</f>
        <v>5</v>
      </c>
      <c r="AH53" s="156">
        <f>IFERROR(VALUE(IF(Lista!$A46="","",IF(Lista!AH46="","", Lista!AH46))),"")</f>
        <v>5</v>
      </c>
      <c r="AI53" s="156">
        <f>IFERROR(VALUE(IF(Lista!$A46="","",IF(Lista!AI46="","", Lista!AI46))),"")</f>
        <v>5</v>
      </c>
      <c r="AJ53" s="156">
        <f>IFERROR(VALUE(IF(Lista!$A46="","",IF(Lista!AJ46="","", Lista!AJ46))),"")</f>
        <v>5</v>
      </c>
      <c r="AK53" s="156">
        <f>IFERROR(VALUE(IF(Lista!$A46="","",IF(Lista!AK46="","", Lista!AK46))),"")</f>
        <v>5</v>
      </c>
      <c r="AL53" s="159">
        <f>IF(LEN(Lista!$A46)=0,"",ROUND(IF(SUM(AG53:AK53)&gt;0,AVERAGE(AG53:AK53),MINIMO),N_decimales))</f>
        <v>5</v>
      </c>
      <c r="AM53" s="160">
        <f>IF(LEN(Lista!$A46)=0,"",ROUND((H53*Parametros!$F$2/100+N53*Parametros!$F$3/100+T53*Parametros!$F$4/100+Z53*Parametros!$F$5/100+AF53*Parametros!$F$6/100),2))</f>
        <v>5</v>
      </c>
      <c r="AN53" s="160" t="str">
        <f>IFERROR(VALUE(IF(Lista!$A46="","",IF(Lista!AQ46="","",Lista!AQ46))),"")</f>
        <v/>
      </c>
      <c r="AO53" s="160">
        <f t="shared" si="1"/>
        <v>5</v>
      </c>
      <c r="AP53" s="93" t="str">
        <f t="shared" si="2"/>
        <v>SUPERIOR</v>
      </c>
      <c r="AQ53" s="93">
        <f>InasistDetal!AF53</f>
        <v>0</v>
      </c>
    </row>
    <row r="54" s="2" customFormat="1">
      <c r="A54" s="155" t="str">
        <f>IF(Lista!B47="","",Lista!B47)</f>
        <v xml:space="preserve">SERNA RESTREPO  SANTIAGO</v>
      </c>
      <c r="B54" s="155"/>
      <c r="C54" s="156">
        <f>IFERROR(VALUE(IF(Lista!$A47="","",IF(Lista!C47="","", Lista!C47))),"")</f>
        <v>4</v>
      </c>
      <c r="D54" s="156" t="str">
        <f>IFERROR(VALUE(IF(Lista!$A47="","",IF(Lista!D47="","", Lista!D47))),"")</f>
        <v/>
      </c>
      <c r="E54" s="156">
        <f>IFERROR(VALUE(IF(Lista!$A47="","",IF(Lista!E47="","", Lista!E47))),"")</f>
        <v>4</v>
      </c>
      <c r="F54" s="156">
        <f>IFERROR(VALUE(IF(Lista!$A47="","",IF(Lista!F47="","", Lista!F47))),"")</f>
        <v>2.7999999999999998</v>
      </c>
      <c r="G54" s="156">
        <f>IFERROR(VALUE(IF(Lista!$A47="","",IF(Lista!G47="","", Lista!G47))),"")</f>
        <v>1.3</v>
      </c>
      <c r="H54" s="157">
        <f>IF(LEN(Lista!$A47)=0,"",ROUND(IF(SUM(C54:G54)&gt;0,AVERAGE(C54:G54),MINIMO),N_decimales))</f>
        <v>3</v>
      </c>
      <c r="I54" s="156">
        <f>IFERROR(VALUE(IF(Lista!$A47="","",IF(Lista!H47="","", Lista!H47))),"")</f>
        <v>3.8999999999999999</v>
      </c>
      <c r="J54" s="156">
        <f>IFERROR(VALUE(IF(Lista!$A47="","",IF(Lista!I47="","", Lista!I47))),"")</f>
        <v>3.2999999999999998</v>
      </c>
      <c r="K54" s="156">
        <f>IFERROR(VALUE(IF(Lista!$A47="","",IF(Lista!J47="","", Lista!J47))),"")</f>
        <v>1.8999999999999999</v>
      </c>
      <c r="L54" s="156" t="str">
        <f>IFERROR(VALUE(IF(Lista!$A47="","",IF(Lista!K47="","", Lista!K47))),"")</f>
        <v/>
      </c>
      <c r="M54" s="156" t="str">
        <f>IFERROR(VALUE(IF(Lista!$A47="","",IF(Lista!L47="","", Lista!L47))),"")</f>
        <v/>
      </c>
      <c r="N54" s="158">
        <f>IF(LEN(Lista!$A47)=0,"",ROUND(IF(SUM(I54:M54)&gt;0,AVERAGE(I54:M54),MINIMO),N_decimales))</f>
        <v>3</v>
      </c>
      <c r="O54" s="156">
        <f>IFERROR(VALUE(IF(Lista!$A47="","",IF(Lista!M47="","", Lista!M47))),"")</f>
        <v>3.5</v>
      </c>
      <c r="P54" s="156">
        <f>IFERROR(VALUE(IF(Lista!$A47="","",IF(Lista!N47="","", Lista!N47))),"")</f>
        <v>3.8999999999999999</v>
      </c>
      <c r="Q54" s="156">
        <f>IFERROR(VALUE(IF(Lista!$A47="","",IF(Lista!O47="","", Lista!O47))),"")</f>
        <v>2.5</v>
      </c>
      <c r="R54" s="156">
        <f>IFERROR(VALUE(IF(Lista!$A47="","",IF(Lista!P47="","", Lista!P47))),"")</f>
        <v>2.7000000000000002</v>
      </c>
      <c r="S54" s="156">
        <f>IFERROR(VALUE(IF(Lista!$A47="","",IF(Lista!Q47="","", Lista!Q47))),"")</f>
        <v>2.5</v>
      </c>
      <c r="T54" s="159">
        <f>IF(LEN(Lista!$A47)=0,"",ROUND(IF(SUM(O54:S54)&gt;0,AVERAGE(O54:S54),MINIMO),N_decimales))</f>
        <v>3</v>
      </c>
      <c r="U54" s="156" t="str">
        <f>IFERROR(VALUE(IF(Lista!$A47="","",IF(Lista!R47="","", Lista!R47))),"")</f>
        <v/>
      </c>
      <c r="V54" s="156" t="str">
        <f>IFERROR(VALUE(IF(Lista!$A47="","",IF(Lista!S47="","", Lista!S47))),"")</f>
        <v/>
      </c>
      <c r="W54" s="156" t="str">
        <f>IFERROR(VALUE(IF(Lista!$A47="","",IF(Lista!T47="","", Lista!T47))),"")</f>
        <v/>
      </c>
      <c r="X54" s="156" t="str">
        <f>IFERROR(VALUE(IF(Lista!$A47="","",IF(Lista!U47="","", Lista!U47))),"")</f>
        <v/>
      </c>
      <c r="Y54" s="156" t="str">
        <f>IFERROR(VALUE(IF(Lista!$A47="","",IF(Lista!V47="","", Lista!V47))),"")</f>
        <v/>
      </c>
      <c r="Z54" s="158">
        <f>IF(LEN(Lista!$A47)=0,"",ROUND(IF(SUM(U54:Y54)&gt;0,AVERAGE(U54:Y54),MINIMO),N_decimales))</f>
        <v>1</v>
      </c>
      <c r="AA54" s="156" t="str">
        <f>IFERROR(VALUE(IF(Lista!$A47="","",IF(Lista!W47="","", Lista!W47))),"")</f>
        <v/>
      </c>
      <c r="AB54" s="156" t="str">
        <f>IFERROR(VALUE(IF(Lista!$A47="","",IF(Lista!X47="","", Lista!X47))),"")</f>
        <v/>
      </c>
      <c r="AC54" s="156" t="str">
        <f>IFERROR(VALUE(IF(Lista!$A47="","",IF(Lista!Y47="","", Lista!Y47))),"")</f>
        <v/>
      </c>
      <c r="AD54" s="156" t="str">
        <f>IFERROR(VALUE(IF(Lista!$A47="","",IF(Lista!Z47="","", Lista!Z47))),"")</f>
        <v/>
      </c>
      <c r="AE54" s="156" t="str">
        <f>IFERROR(VALUE(IF(Lista!$A47="","",IF(Lista!AA47="","", Lista!AA47))),"")</f>
        <v/>
      </c>
      <c r="AF54" s="159">
        <f>IF(LEN(Lista!$A47)=0,"",ROUND(IF(SUM(AA54:AE54)&gt;0,AVERAGE(AA54:AE54),MINIMO),N_decimales))</f>
        <v>1</v>
      </c>
      <c r="AG54" s="156">
        <f>IFERROR(VALUE(IF(Lista!$A47="","",IF(Lista!AG47="","", Lista!AG47))),"")</f>
        <v>4.0999999999999996</v>
      </c>
      <c r="AH54" s="156">
        <f>IFERROR(VALUE(IF(Lista!$A47="","",IF(Lista!AH47="","", Lista!AH47))),"")</f>
        <v>3.8999999999999999</v>
      </c>
      <c r="AI54" s="156">
        <f>IFERROR(VALUE(IF(Lista!$A47="","",IF(Lista!AI47="","", Lista!AI47))),"")</f>
        <v>4.5</v>
      </c>
      <c r="AJ54" s="156">
        <f>IFERROR(VALUE(IF(Lista!$A47="","",IF(Lista!AJ47="","", Lista!AJ47))),"")</f>
        <v>2</v>
      </c>
      <c r="AK54" s="156">
        <f>IFERROR(VALUE(IF(Lista!$A47="","",IF(Lista!AK47="","", Lista!AK47))),"")</f>
        <v>1.3</v>
      </c>
      <c r="AL54" s="159">
        <f>IF(LEN(Lista!$A47)=0,"",ROUND(IF(SUM(AG54:AK54)&gt;0,AVERAGE(AG54:AK54),MINIMO),N_decimales))</f>
        <v>3.2000000000000002</v>
      </c>
      <c r="AM54" s="160">
        <f>IF(LEN(Lista!$A47)=0,"",ROUND((H54*Parametros!$F$2/100+N54*Parametros!$F$3/100+T54*Parametros!$F$4/100+Z54*Parametros!$F$5/100+AF54*Parametros!$F$6/100),2))</f>
        <v>3</v>
      </c>
      <c r="AN54" s="160" t="str">
        <f>IFERROR(VALUE(IF(Lista!$A47="","",IF(Lista!AQ47="","",Lista!AQ47))),"")</f>
        <v/>
      </c>
      <c r="AO54" s="160">
        <f t="shared" si="1"/>
        <v>3</v>
      </c>
      <c r="AP54" s="93" t="str">
        <f t="shared" si="2"/>
        <v>BASICO</v>
      </c>
      <c r="AQ54" s="93">
        <f>InasistDetal!AF54</f>
        <v>0</v>
      </c>
    </row>
    <row r="55" s="2" customFormat="1">
      <c r="A55" s="155" t="str">
        <f>IF(Lista!B48="","",Lista!B48)</f>
        <v>SUAREZ GONZALEZ JARLAN ANDRES</v>
      </c>
      <c r="B55" s="155"/>
      <c r="C55" s="156">
        <f>IFERROR(VALUE(IF(Lista!$A48="","",IF(Lista!C48="","", Lista!C48))),"")</f>
        <v>4.5</v>
      </c>
      <c r="D55" s="156" t="str">
        <f>IFERROR(VALUE(IF(Lista!$A48="","",IF(Lista!D48="","", Lista!D48))),"")</f>
        <v/>
      </c>
      <c r="E55" s="156">
        <f>IFERROR(VALUE(IF(Lista!$A48="","",IF(Lista!E48="","", Lista!E48))),"")</f>
        <v>5</v>
      </c>
      <c r="F55" s="156">
        <f>IFERROR(VALUE(IF(Lista!$A48="","",IF(Lista!F48="","", Lista!F48))),"")</f>
        <v>2.7000000000000002</v>
      </c>
      <c r="G55" s="156">
        <f>IFERROR(VALUE(IF(Lista!$A48="","",IF(Lista!G48="","", Lista!G48))),"")</f>
        <v>1.3</v>
      </c>
      <c r="H55" s="157">
        <f>IF(LEN(Lista!$A48)=0,"",ROUND(IF(SUM(C55:G55)&gt;0,AVERAGE(C55:G55),MINIMO),N_decimales))</f>
        <v>3.3999999999999999</v>
      </c>
      <c r="I55" s="156">
        <f>IFERROR(VALUE(IF(Lista!$A48="","",IF(Lista!H48="","", Lista!H48))),"")</f>
        <v>2</v>
      </c>
      <c r="J55" s="156">
        <f>IFERROR(VALUE(IF(Lista!$A48="","",IF(Lista!I48="","", Lista!I48))),"")</f>
        <v>4.5</v>
      </c>
      <c r="K55" s="156">
        <f>IFERROR(VALUE(IF(Lista!$A48="","",IF(Lista!J48="","", Lista!J48))),"")</f>
        <v>1.8999999999999999</v>
      </c>
      <c r="L55" s="156" t="str">
        <f>IFERROR(VALUE(IF(Lista!$A48="","",IF(Lista!K48="","", Lista!K48))),"")</f>
        <v/>
      </c>
      <c r="M55" s="156" t="str">
        <f>IFERROR(VALUE(IF(Lista!$A48="","",IF(Lista!L48="","", Lista!L48))),"")</f>
        <v/>
      </c>
      <c r="N55" s="158">
        <f>IF(LEN(Lista!$A48)=0,"",ROUND(IF(SUM(I55:M55)&gt;0,AVERAGE(I55:M55),MINIMO),N_decimales))</f>
        <v>2.7999999999999998</v>
      </c>
      <c r="O55" s="156">
        <f>IFERROR(VALUE(IF(Lista!$A48="","",IF(Lista!M48="","", Lista!M48))),"")</f>
        <v>3.5</v>
      </c>
      <c r="P55" s="156">
        <f>IFERROR(VALUE(IF(Lista!$A48="","",IF(Lista!N48="","", Lista!N48))),"")</f>
        <v>2</v>
      </c>
      <c r="Q55" s="156">
        <f>IFERROR(VALUE(IF(Lista!$A48="","",IF(Lista!O48="","", Lista!O48))),"")</f>
        <v>4.5</v>
      </c>
      <c r="R55" s="156">
        <f>IFERROR(VALUE(IF(Lista!$A48="","",IF(Lista!P48="","", Lista!P48))),"")</f>
        <v>2.7000000000000002</v>
      </c>
      <c r="S55" s="156">
        <f>IFERROR(VALUE(IF(Lista!$A48="","",IF(Lista!Q48="","", Lista!Q48))),"")</f>
        <v>4.4500000000000002</v>
      </c>
      <c r="T55" s="159">
        <f>IF(LEN(Lista!$A48)=0,"",ROUND(IF(SUM(O55:S55)&gt;0,AVERAGE(O55:S55),MINIMO),N_decimales))</f>
        <v>3.3999999999999999</v>
      </c>
      <c r="U55" s="156" t="str">
        <f>IFERROR(VALUE(IF(Lista!$A48="","",IF(Lista!R48="","", Lista!R48))),"")</f>
        <v/>
      </c>
      <c r="V55" s="156" t="str">
        <f>IFERROR(VALUE(IF(Lista!$A48="","",IF(Lista!S48="","", Lista!S48))),"")</f>
        <v/>
      </c>
      <c r="W55" s="156" t="str">
        <f>IFERROR(VALUE(IF(Lista!$A48="","",IF(Lista!T48="","", Lista!T48))),"")</f>
        <v/>
      </c>
      <c r="X55" s="156" t="str">
        <f>IFERROR(VALUE(IF(Lista!$A48="","",IF(Lista!U48="","", Lista!U48))),"")</f>
        <v/>
      </c>
      <c r="Y55" s="156" t="str">
        <f>IFERROR(VALUE(IF(Lista!$A48="","",IF(Lista!V48="","", Lista!V48))),"")</f>
        <v/>
      </c>
      <c r="Z55" s="158">
        <f>IF(LEN(Lista!$A48)=0,"",ROUND(IF(SUM(U55:Y55)&gt;0,AVERAGE(U55:Y55),MINIMO),N_decimales))</f>
        <v>1</v>
      </c>
      <c r="AA55" s="156" t="str">
        <f>IFERROR(VALUE(IF(Lista!$A48="","",IF(Lista!W48="","", Lista!W48))),"")</f>
        <v/>
      </c>
      <c r="AB55" s="156" t="str">
        <f>IFERROR(VALUE(IF(Lista!$A48="","",IF(Lista!X48="","", Lista!X48))),"")</f>
        <v/>
      </c>
      <c r="AC55" s="156" t="str">
        <f>IFERROR(VALUE(IF(Lista!$A48="","",IF(Lista!Y48="","", Lista!Y48))),"")</f>
        <v/>
      </c>
      <c r="AD55" s="156" t="str">
        <f>IFERROR(VALUE(IF(Lista!$A48="","",IF(Lista!Z48="","", Lista!Z48))),"")</f>
        <v/>
      </c>
      <c r="AE55" s="156" t="str">
        <f>IFERROR(VALUE(IF(Lista!$A48="","",IF(Lista!AA48="","", Lista!AA48))),"")</f>
        <v/>
      </c>
      <c r="AF55" s="159">
        <f>IF(LEN(Lista!$A48)=0,"",ROUND(IF(SUM(AA55:AE55)&gt;0,AVERAGE(AA55:AE55),MINIMO),N_decimales))</f>
        <v>1</v>
      </c>
      <c r="AG55" s="156">
        <f>IFERROR(VALUE(IF(Lista!$A48="","",IF(Lista!AG48="","", Lista!AG48))),"")</f>
        <v>4.0999999999999996</v>
      </c>
      <c r="AH55" s="156">
        <f>IFERROR(VALUE(IF(Lista!$A48="","",IF(Lista!AH48="","", Lista!AH48))),"")</f>
        <v>2</v>
      </c>
      <c r="AI55" s="156">
        <f>IFERROR(VALUE(IF(Lista!$A48="","",IF(Lista!AI48="","", Lista!AI48))),"")</f>
        <v>3.2999999999999998</v>
      </c>
      <c r="AJ55" s="156">
        <f>IFERROR(VALUE(IF(Lista!$A48="","",IF(Lista!AJ48="","", Lista!AJ48))),"")</f>
        <v>2</v>
      </c>
      <c r="AK55" s="156">
        <f>IFERROR(VALUE(IF(Lista!$A48="","",IF(Lista!AK48="","", Lista!AK48))),"")</f>
        <v>2</v>
      </c>
      <c r="AL55" s="159">
        <f>IF(LEN(Lista!$A48)=0,"",ROUND(IF(SUM(AG55:AK55)&gt;0,AVERAGE(AG55:AK55),MINIMO),N_decimales))</f>
        <v>2.7000000000000002</v>
      </c>
      <c r="AM55" s="160">
        <f>IF(LEN(Lista!$A48)=0,"",ROUND((H55*Parametros!$F$2/100+N55*Parametros!$F$3/100+T55*Parametros!$F$4/100+Z55*Parametros!$F$5/100+AF55*Parametros!$F$6/100),2))</f>
        <v>3.2799999999999998</v>
      </c>
      <c r="AN55" s="160" t="str">
        <f>IFERROR(VALUE(IF(Lista!$A48="","",IF(Lista!AQ48="","",Lista!AQ48))),"")</f>
        <v/>
      </c>
      <c r="AO55" s="160">
        <f t="shared" si="1"/>
        <v>3.2799999999999998</v>
      </c>
      <c r="AP55" s="93" t="str">
        <f t="shared" si="2"/>
        <v>BASICO</v>
      </c>
      <c r="AQ55" s="93">
        <f>InasistDetal!AF55</f>
        <v>0</v>
      </c>
    </row>
    <row r="56" s="2" customFormat="1">
      <c r="A56" s="155" t="str">
        <f>IF(Lista!B49="","",Lista!B49)</f>
        <v>SUCERQUIA SALDARRIAGA EVER ALEXANDER</v>
      </c>
      <c r="B56" s="155"/>
      <c r="C56" s="156">
        <f>IFERROR(VALUE(IF(Lista!$A49="","",IF(Lista!C49="","", Lista!C49))),"")</f>
        <v>3.2999999999999998</v>
      </c>
      <c r="D56" s="156" t="str">
        <f>IFERROR(VALUE(IF(Lista!$A49="","",IF(Lista!D49="","", Lista!D49))),"")</f>
        <v/>
      </c>
      <c r="E56" s="156">
        <f>IFERROR(VALUE(IF(Lista!$A49="","",IF(Lista!E49="","", Lista!E49))),"")</f>
        <v>3.2999999999999998</v>
      </c>
      <c r="F56" s="156">
        <f>IFERROR(VALUE(IF(Lista!$A49="","",IF(Lista!F49="","", Lista!F49))),"")</f>
        <v>2.7000000000000002</v>
      </c>
      <c r="G56" s="156">
        <f>IFERROR(VALUE(IF(Lista!$A49="","",IF(Lista!G49="","", Lista!G49))),"")</f>
        <v>1.3</v>
      </c>
      <c r="H56" s="157">
        <f>IF(LEN(Lista!$A49)=0,"",ROUND(IF(SUM(C56:G56)&gt;0,AVERAGE(C56:G56),MINIMO),N_decimales))</f>
        <v>2.7000000000000002</v>
      </c>
      <c r="I56" s="156">
        <f>IFERROR(VALUE(IF(Lista!$A49="","",IF(Lista!H49="","", Lista!H49))),"")</f>
        <v>2</v>
      </c>
      <c r="J56" s="156">
        <f>IFERROR(VALUE(IF(Lista!$A49="","",IF(Lista!I49="","", Lista!I49))),"")</f>
        <v>3.8999999999999999</v>
      </c>
      <c r="K56" s="156">
        <f>IFERROR(VALUE(IF(Lista!$A49="","",IF(Lista!J49="","", Lista!J49))),"")</f>
        <v>1.8999999999999999</v>
      </c>
      <c r="L56" s="156" t="str">
        <f>IFERROR(VALUE(IF(Lista!$A49="","",IF(Lista!K49="","", Lista!K49))),"")</f>
        <v/>
      </c>
      <c r="M56" s="156" t="str">
        <f>IFERROR(VALUE(IF(Lista!$A49="","",IF(Lista!L49="","", Lista!L49))),"")</f>
        <v/>
      </c>
      <c r="N56" s="158">
        <f>IF(LEN(Lista!$A49)=0,"",ROUND(IF(SUM(I56:M56)&gt;0,AVERAGE(I56:M56),MINIMO),N_decimales))</f>
        <v>2.6000000000000001</v>
      </c>
      <c r="O56" s="156">
        <f>IFERROR(VALUE(IF(Lista!$A49="","",IF(Lista!M49="","", Lista!M49))),"")</f>
        <v>3.5</v>
      </c>
      <c r="P56" s="156">
        <f>IFERROR(VALUE(IF(Lista!$A49="","",IF(Lista!N49="","", Lista!N49))),"")</f>
        <v>2</v>
      </c>
      <c r="Q56" s="156">
        <f>IFERROR(VALUE(IF(Lista!$A49="","",IF(Lista!O49="","", Lista!O49))),"")</f>
        <v>3.8999999999999999</v>
      </c>
      <c r="R56" s="156">
        <f>IFERROR(VALUE(IF(Lista!$A49="","",IF(Lista!P49="","", Lista!P49))),"")</f>
        <v>4.4500000000000002</v>
      </c>
      <c r="S56" s="156">
        <f>IFERROR(VALUE(IF(Lista!$A49="","",IF(Lista!Q49="","", Lista!Q49))),"")</f>
        <v>2.5</v>
      </c>
      <c r="T56" s="159">
        <f>IF(LEN(Lista!$A49)=0,"",ROUND(IF(SUM(O56:S56)&gt;0,AVERAGE(O56:S56),MINIMO),N_decimales))</f>
        <v>3.2999999999999998</v>
      </c>
      <c r="U56" s="156" t="str">
        <f>IFERROR(VALUE(IF(Lista!$A49="","",IF(Lista!R49="","", Lista!R49))),"")</f>
        <v/>
      </c>
      <c r="V56" s="156" t="str">
        <f>IFERROR(VALUE(IF(Lista!$A49="","",IF(Lista!S49="","", Lista!S49))),"")</f>
        <v/>
      </c>
      <c r="W56" s="156" t="str">
        <f>IFERROR(VALUE(IF(Lista!$A49="","",IF(Lista!T49="","", Lista!T49))),"")</f>
        <v/>
      </c>
      <c r="X56" s="156" t="str">
        <f>IFERROR(VALUE(IF(Lista!$A49="","",IF(Lista!U49="","", Lista!U49))),"")</f>
        <v/>
      </c>
      <c r="Y56" s="156" t="str">
        <f>IFERROR(VALUE(IF(Lista!$A49="","",IF(Lista!V49="","", Lista!V49))),"")</f>
        <v/>
      </c>
      <c r="Z56" s="158">
        <f>IF(LEN(Lista!$A49)=0,"",ROUND(IF(SUM(U56:Y56)&gt;0,AVERAGE(U56:Y56),MINIMO),N_decimales))</f>
        <v>1</v>
      </c>
      <c r="AA56" s="156" t="str">
        <f>IFERROR(VALUE(IF(Lista!$A49="","",IF(Lista!W49="","", Lista!W49))),"")</f>
        <v/>
      </c>
      <c r="AB56" s="156" t="str">
        <f>IFERROR(VALUE(IF(Lista!$A49="","",IF(Lista!X49="","", Lista!X49))),"")</f>
        <v/>
      </c>
      <c r="AC56" s="156" t="str">
        <f>IFERROR(VALUE(IF(Lista!$A49="","",IF(Lista!Y49="","", Lista!Y49))),"")</f>
        <v/>
      </c>
      <c r="AD56" s="156" t="str">
        <f>IFERROR(VALUE(IF(Lista!$A49="","",IF(Lista!Z49="","", Lista!Z49))),"")</f>
        <v/>
      </c>
      <c r="AE56" s="156" t="str">
        <f>IFERROR(VALUE(IF(Lista!$A49="","",IF(Lista!AA49="","", Lista!AA49))),"")</f>
        <v/>
      </c>
      <c r="AF56" s="159">
        <f>IF(LEN(Lista!$A49)=0,"",ROUND(IF(SUM(AA56:AE56)&gt;0,AVERAGE(AA56:AE56),MINIMO),N_decimales))</f>
        <v>1</v>
      </c>
      <c r="AG56" s="156">
        <f>IFERROR(VALUE(IF(Lista!$A49="","",IF(Lista!AG49="","", Lista!AG49))),"")</f>
        <v>4.0999999999999996</v>
      </c>
      <c r="AH56" s="156">
        <f>IFERROR(VALUE(IF(Lista!$A49="","",IF(Lista!AH49="","", Lista!AH49))),"")</f>
        <v>2</v>
      </c>
      <c r="AI56" s="156">
        <f>IFERROR(VALUE(IF(Lista!$A49="","",IF(Lista!AI49="","", Lista!AI49))),"")</f>
        <v>2.5</v>
      </c>
      <c r="AJ56" s="156">
        <f>IFERROR(VALUE(IF(Lista!$A49="","",IF(Lista!AJ49="","", Lista!AJ49))),"")</f>
        <v>2</v>
      </c>
      <c r="AK56" s="156">
        <f>IFERROR(VALUE(IF(Lista!$A49="","",IF(Lista!AK49="","", Lista!AK49))),"")</f>
        <v>2</v>
      </c>
      <c r="AL56" s="159">
        <f>IF(LEN(Lista!$A49)=0,"",ROUND(IF(SUM(AG56:AK56)&gt;0,AVERAGE(AG56:AK56),MINIMO),N_decimales))</f>
        <v>2.5</v>
      </c>
      <c r="AM56" s="160">
        <f>IF(LEN(Lista!$A49)=0,"",ROUND((H56*Parametros!$F$2/100+N56*Parametros!$F$3/100+T56*Parametros!$F$4/100+Z56*Parametros!$F$5/100+AF56*Parametros!$F$6/100),2))</f>
        <v>2.7999999999999998</v>
      </c>
      <c r="AN56" s="160" t="str">
        <f>IFERROR(VALUE(IF(Lista!$A49="","",IF(Lista!AQ49="","",Lista!AQ49))),"")</f>
        <v/>
      </c>
      <c r="AO56" s="160">
        <f t="shared" si="1"/>
        <v>2.7999999999999998</v>
      </c>
      <c r="AP56" s="93" t="str">
        <f t="shared" si="2"/>
        <v>BAJO</v>
      </c>
      <c r="AQ56" s="93">
        <f>InasistDetal!AF56</f>
        <v>0</v>
      </c>
    </row>
    <row r="57" s="2" customFormat="1">
      <c r="A57" s="155" t="str">
        <f>IF(Lista!B50="","",Lista!B50)</f>
        <v>TABORDA GALEANO MANUELA</v>
      </c>
      <c r="B57" s="155"/>
      <c r="C57" s="156">
        <f>IFERROR(VALUE(IF(Lista!$A50="","",IF(Lista!C50="","", Lista!C50))),"")</f>
        <v>5</v>
      </c>
      <c r="D57" s="156" t="str">
        <f>IFERROR(VALUE(IF(Lista!$A50="","",IF(Lista!D50="","", Lista!D50))),"")</f>
        <v/>
      </c>
      <c r="E57" s="156">
        <f>IFERROR(VALUE(IF(Lista!$A50="","",IF(Lista!E50="","", Lista!E50))),"")</f>
        <v>5</v>
      </c>
      <c r="F57" s="156">
        <f>IFERROR(VALUE(IF(Lista!$A50="","",IF(Lista!F50="","", Lista!F50))),"")</f>
        <v>5</v>
      </c>
      <c r="G57" s="156">
        <f>IFERROR(VALUE(IF(Lista!$A50="","",IF(Lista!G50="","", Lista!G50))),"")</f>
        <v>5</v>
      </c>
      <c r="H57" s="157">
        <f>IF(LEN(Lista!$A50)=0,"",ROUND(IF(SUM(C57:G57)&gt;0,AVERAGE(C57:G57),MINIMO),N_decimales))</f>
        <v>5</v>
      </c>
      <c r="I57" s="156">
        <f>IFERROR(VALUE(IF(Lista!$A50="","",IF(Lista!H50="","", Lista!H50))),"")</f>
        <v>5</v>
      </c>
      <c r="J57" s="156">
        <f>IFERROR(VALUE(IF(Lista!$A50="","",IF(Lista!I50="","", Lista!I50))),"")</f>
        <v>5</v>
      </c>
      <c r="K57" s="156">
        <f>IFERROR(VALUE(IF(Lista!$A50="","",IF(Lista!J50="","", Lista!J50))),"")</f>
        <v>5</v>
      </c>
      <c r="L57" s="156" t="str">
        <f>IFERROR(VALUE(IF(Lista!$A50="","",IF(Lista!K50="","", Lista!K50))),"")</f>
        <v/>
      </c>
      <c r="M57" s="156" t="str">
        <f>IFERROR(VALUE(IF(Lista!$A50="","",IF(Lista!L50="","", Lista!L50))),"")</f>
        <v/>
      </c>
      <c r="N57" s="158">
        <f>IF(LEN(Lista!$A50)=0,"",ROUND(IF(SUM(I57:M57)&gt;0,AVERAGE(I57:M57),MINIMO),N_decimales))</f>
        <v>5</v>
      </c>
      <c r="O57" s="156">
        <f>IFERROR(VALUE(IF(Lista!$A50="","",IF(Lista!M50="","", Lista!M50))),"")</f>
        <v>5</v>
      </c>
      <c r="P57" s="156">
        <f>IFERROR(VALUE(IF(Lista!$A50="","",IF(Lista!N50="","", Lista!N50))),"")</f>
        <v>5</v>
      </c>
      <c r="Q57" s="156">
        <f>IFERROR(VALUE(IF(Lista!$A50="","",IF(Lista!O50="","", Lista!O50))),"")</f>
        <v>5</v>
      </c>
      <c r="R57" s="156">
        <f>IFERROR(VALUE(IF(Lista!$A50="","",IF(Lista!P50="","", Lista!P50))),"")</f>
        <v>5</v>
      </c>
      <c r="S57" s="156">
        <f>IFERROR(VALUE(IF(Lista!$A50="","",IF(Lista!Q50="","", Lista!Q50))),"")</f>
        <v>5</v>
      </c>
      <c r="T57" s="159">
        <f>IF(LEN(Lista!$A50)=0,"",ROUND(IF(SUM(O57:S57)&gt;0,AVERAGE(O57:S57),MINIMO),N_decimales))</f>
        <v>5</v>
      </c>
      <c r="U57" s="156" t="str">
        <f>IFERROR(VALUE(IF(Lista!$A50="","",IF(Lista!R50="","", Lista!R50))),"")</f>
        <v/>
      </c>
      <c r="V57" s="156" t="str">
        <f>IFERROR(VALUE(IF(Lista!$A50="","",IF(Lista!S50="","", Lista!S50))),"")</f>
        <v/>
      </c>
      <c r="W57" s="156" t="str">
        <f>IFERROR(VALUE(IF(Lista!$A50="","",IF(Lista!T50="","", Lista!T50))),"")</f>
        <v/>
      </c>
      <c r="X57" s="156" t="str">
        <f>IFERROR(VALUE(IF(Lista!$A50="","",IF(Lista!U50="","", Lista!U50))),"")</f>
        <v/>
      </c>
      <c r="Y57" s="156" t="str">
        <f>IFERROR(VALUE(IF(Lista!$A50="","",IF(Lista!V50="","", Lista!V50))),"")</f>
        <v/>
      </c>
      <c r="Z57" s="158">
        <f>IF(LEN(Lista!$A50)=0,"",ROUND(IF(SUM(U57:Y57)&gt;0,AVERAGE(U57:Y57),MINIMO),N_decimales))</f>
        <v>1</v>
      </c>
      <c r="AA57" s="156" t="str">
        <f>IFERROR(VALUE(IF(Lista!$A50="","",IF(Lista!W50="","", Lista!W50))),"")</f>
        <v/>
      </c>
      <c r="AB57" s="156" t="str">
        <f>IFERROR(VALUE(IF(Lista!$A50="","",IF(Lista!X50="","", Lista!X50))),"")</f>
        <v/>
      </c>
      <c r="AC57" s="156" t="str">
        <f>IFERROR(VALUE(IF(Lista!$A50="","",IF(Lista!Y50="","", Lista!Y50))),"")</f>
        <v/>
      </c>
      <c r="AD57" s="156" t="str">
        <f>IFERROR(VALUE(IF(Lista!$A50="","",IF(Lista!Z50="","", Lista!Z50))),"")</f>
        <v/>
      </c>
      <c r="AE57" s="156" t="str">
        <f>IFERROR(VALUE(IF(Lista!$A50="","",IF(Lista!AA50="","", Lista!AA50))),"")</f>
        <v/>
      </c>
      <c r="AF57" s="159">
        <f>IF(LEN(Lista!$A50)=0,"",ROUND(IF(SUM(AA57:AE57)&gt;0,AVERAGE(AA57:AE57),MINIMO),N_decimales))</f>
        <v>1</v>
      </c>
      <c r="AG57" s="156">
        <f>IFERROR(VALUE(IF(Lista!$A50="","",IF(Lista!AG50="","", Lista!AG50))),"")</f>
        <v>5</v>
      </c>
      <c r="AH57" s="156">
        <f>IFERROR(VALUE(IF(Lista!$A50="","",IF(Lista!AH50="","", Lista!AH50))),"")</f>
        <v>5</v>
      </c>
      <c r="AI57" s="156">
        <f>IFERROR(VALUE(IF(Lista!$A50="","",IF(Lista!AI50="","", Lista!AI50))),"")</f>
        <v>5</v>
      </c>
      <c r="AJ57" s="156">
        <f>IFERROR(VALUE(IF(Lista!$A50="","",IF(Lista!AJ50="","", Lista!AJ50))),"")</f>
        <v>5</v>
      </c>
      <c r="AK57" s="156">
        <f>IFERROR(VALUE(IF(Lista!$A50="","",IF(Lista!AK50="","", Lista!AK50))),"")</f>
        <v>5</v>
      </c>
      <c r="AL57" s="159">
        <f>IF(LEN(Lista!$A50)=0,"",ROUND(IF(SUM(AG57:AK57)&gt;0,AVERAGE(AG57:AK57),MINIMO),N_decimales))</f>
        <v>5</v>
      </c>
      <c r="AM57" s="160">
        <f>IF(LEN(Lista!$A50)=0,"",ROUND((H57*Parametros!$F$2/100+N57*Parametros!$F$3/100+T57*Parametros!$F$4/100+Z57*Parametros!$F$5/100+AF57*Parametros!$F$6/100),2))</f>
        <v>5</v>
      </c>
      <c r="AN57" s="160" t="str">
        <f>IFERROR(VALUE(IF(Lista!$A50="","",IF(Lista!AQ50="","",Lista!AQ50))),"")</f>
        <v/>
      </c>
      <c r="AO57" s="160">
        <f t="shared" si="1"/>
        <v>5</v>
      </c>
      <c r="AP57" s="93" t="str">
        <f t="shared" si="2"/>
        <v>SUPERIOR</v>
      </c>
      <c r="AQ57" s="93">
        <f>InasistDetal!AF57</f>
        <v>0</v>
      </c>
    </row>
    <row r="58" s="3" customFormat="1">
      <c r="A58" s="155" t="str">
        <f>IF(Lista!B51="","",Lista!B51)</f>
        <v>TORRES BEDOYA SAMUEL</v>
      </c>
      <c r="B58" s="155"/>
      <c r="C58" s="156">
        <f>IFERROR(VALUE(IF(Lista!$A51="","",IF(Lista!C51="","", Lista!C51))),"")</f>
        <v>4.5</v>
      </c>
      <c r="D58" s="156" t="str">
        <f>IFERROR(VALUE(IF(Lista!$A51="","",IF(Lista!D51="","", Lista!D51))),"")</f>
        <v/>
      </c>
      <c r="E58" s="156">
        <f>IFERROR(VALUE(IF(Lista!$A51="","",IF(Lista!E51="","", Lista!E51))),"")</f>
        <v>5</v>
      </c>
      <c r="F58" s="156">
        <f>IFERROR(VALUE(IF(Lista!$A51="","",IF(Lista!F51="","", Lista!F51))),"")</f>
        <v>2.7999999999999998</v>
      </c>
      <c r="G58" s="156">
        <f>IFERROR(VALUE(IF(Lista!$A51="","",IF(Lista!G51="","", Lista!G51))),"")</f>
        <v>1.3</v>
      </c>
      <c r="H58" s="157">
        <f>IF(LEN(Lista!$A51)=0,"",ROUND(IF(SUM(C58:G58)&gt;0,AVERAGE(C58:G58),MINIMO),N_decimales))</f>
        <v>3.3999999999999999</v>
      </c>
      <c r="I58" s="156">
        <f>IFERROR(VALUE(IF(Lista!$A51="","",IF(Lista!H51="","", Lista!H51))),"")</f>
        <v>3.1000000000000001</v>
      </c>
      <c r="J58" s="156">
        <f>IFERROR(VALUE(IF(Lista!$A51="","",IF(Lista!I51="","", Lista!I51))),"")</f>
        <v>3.2999999999999998</v>
      </c>
      <c r="K58" s="156">
        <f>IFERROR(VALUE(IF(Lista!$A51="","",IF(Lista!J51="","", Lista!J51))),"")</f>
        <v>1.8999999999999999</v>
      </c>
      <c r="L58" s="156" t="str">
        <f>IFERROR(VALUE(IF(Lista!$A51="","",IF(Lista!K51="","", Lista!K51))),"")</f>
        <v/>
      </c>
      <c r="M58" s="156" t="str">
        <f>IFERROR(VALUE(IF(Lista!$A51="","",IF(Lista!L51="","", Lista!L51))),"")</f>
        <v/>
      </c>
      <c r="N58" s="158">
        <f>IF(LEN(Lista!$A51)=0,"",ROUND(IF(SUM(I58:M58)&gt;0,AVERAGE(I58:M58),MINIMO),N_decimales))</f>
        <v>2.7999999999999998</v>
      </c>
      <c r="O58" s="156">
        <f>IFERROR(VALUE(IF(Lista!$A51="","",IF(Lista!M51="","", Lista!M51))),"")</f>
        <v>3.5</v>
      </c>
      <c r="P58" s="156">
        <f>IFERROR(VALUE(IF(Lista!$A51="","",IF(Lista!N51="","", Lista!N51))),"")</f>
        <v>3.1000000000000001</v>
      </c>
      <c r="Q58" s="156">
        <f>IFERROR(VALUE(IF(Lista!$A51="","",IF(Lista!O51="","", Lista!O51))),"")</f>
        <v>4.5</v>
      </c>
      <c r="R58" s="156">
        <f>IFERROR(VALUE(IF(Lista!$A51="","",IF(Lista!P51="","", Lista!P51))),"")</f>
        <v>4.4500000000000002</v>
      </c>
      <c r="S58" s="156">
        <f>IFERROR(VALUE(IF(Lista!$A51="","",IF(Lista!Q51="","", Lista!Q51))),"")</f>
        <v>4.5</v>
      </c>
      <c r="T58" s="159">
        <f>IF(LEN(Lista!$A51)=0,"",ROUND(IF(SUM(O58:S58)&gt;0,AVERAGE(O58:S58),MINIMO),N_decimales))</f>
        <v>4</v>
      </c>
      <c r="U58" s="156" t="str">
        <f>IFERROR(VALUE(IF(Lista!$A51="","",IF(Lista!R51="","", Lista!R51))),"")</f>
        <v/>
      </c>
      <c r="V58" s="156" t="str">
        <f>IFERROR(VALUE(IF(Lista!$A51="","",IF(Lista!S51="","", Lista!S51))),"")</f>
        <v/>
      </c>
      <c r="W58" s="156" t="str">
        <f>IFERROR(VALUE(IF(Lista!$A51="","",IF(Lista!T51="","", Lista!T51))),"")</f>
        <v/>
      </c>
      <c r="X58" s="156" t="str">
        <f>IFERROR(VALUE(IF(Lista!$A51="","",IF(Lista!U51="","", Lista!U51))),"")</f>
        <v/>
      </c>
      <c r="Y58" s="156" t="str">
        <f>IFERROR(VALUE(IF(Lista!$A51="","",IF(Lista!V51="","", Lista!V51))),"")</f>
        <v/>
      </c>
      <c r="Z58" s="158">
        <f>IF(LEN(Lista!$A51)=0,"",ROUND(IF(SUM(U58:Y58)&gt;0,AVERAGE(U58:Y58),MINIMO),N_decimales))</f>
        <v>1</v>
      </c>
      <c r="AA58" s="156" t="str">
        <f>IFERROR(VALUE(IF(Lista!$A51="","",IF(Lista!W51="","", Lista!W51))),"")</f>
        <v/>
      </c>
      <c r="AB58" s="156" t="str">
        <f>IFERROR(VALUE(IF(Lista!$A51="","",IF(Lista!X51="","", Lista!X51))),"")</f>
        <v/>
      </c>
      <c r="AC58" s="156" t="str">
        <f>IFERROR(VALUE(IF(Lista!$A51="","",IF(Lista!Y51="","", Lista!Y51))),"")</f>
        <v/>
      </c>
      <c r="AD58" s="156" t="str">
        <f>IFERROR(VALUE(IF(Lista!$A51="","",IF(Lista!Z51="","", Lista!Z51))),"")</f>
        <v/>
      </c>
      <c r="AE58" s="156" t="str">
        <f>IFERROR(VALUE(IF(Lista!$A51="","",IF(Lista!AA51="","", Lista!AA51))),"")</f>
        <v/>
      </c>
      <c r="AF58" s="159">
        <f>IF(LEN(Lista!$A51)=0,"",ROUND(IF(SUM(AA58:AE58)&gt;0,AVERAGE(AA58:AE58),MINIMO),N_decimales))</f>
        <v>1</v>
      </c>
      <c r="AG58" s="156">
        <f>IFERROR(VALUE(IF(Lista!$A51="","",IF(Lista!AG51="","", Lista!AG51))),"")</f>
        <v>4.0999999999999996</v>
      </c>
      <c r="AH58" s="156">
        <f>IFERROR(VALUE(IF(Lista!$A51="","",IF(Lista!AH51="","", Lista!AH51))),"")</f>
        <v>3.1000000000000001</v>
      </c>
      <c r="AI58" s="156">
        <f>IFERROR(VALUE(IF(Lista!$A51="","",IF(Lista!AI51="","", Lista!AI51))),"")</f>
        <v>3.8999999999999999</v>
      </c>
      <c r="AJ58" s="156">
        <f>IFERROR(VALUE(IF(Lista!$A51="","",IF(Lista!AJ51="","", Lista!AJ51))),"")</f>
        <v>2</v>
      </c>
      <c r="AK58" s="156">
        <f>IFERROR(VALUE(IF(Lista!$A51="","",IF(Lista!AK51="","", Lista!AK51))),"")</f>
        <v>3.8999999999999999</v>
      </c>
      <c r="AL58" s="159">
        <f>IF(LEN(Lista!$A51)=0,"",ROUND(IF(SUM(AG58:AK58)&gt;0,AVERAGE(AG58:AK58),MINIMO),N_decimales))</f>
        <v>3.3999999999999999</v>
      </c>
      <c r="AM58" s="160">
        <f>IF(LEN(Lista!$A51)=0,"",ROUND((H58*Parametros!$F$2/100+N58*Parametros!$F$3/100+T58*Parametros!$F$4/100+Z58*Parametros!$F$5/100+AF58*Parametros!$F$6/100),2))</f>
        <v>3.3999999999999999</v>
      </c>
      <c r="AN58" s="160" t="str">
        <f>IFERROR(VALUE(IF(Lista!$A51="","",IF(Lista!AQ51="","",Lista!AQ51))),"")</f>
        <v/>
      </c>
      <c r="AO58" s="160">
        <f t="shared" si="1"/>
        <v>3.3999999999999999</v>
      </c>
      <c r="AP58" s="93" t="str">
        <f t="shared" si="2"/>
        <v>BASICO</v>
      </c>
      <c r="AQ58" s="93">
        <f>InasistDetal!AF58</f>
        <v>0</v>
      </c>
    </row>
    <row r="59" s="2" customFormat="1">
      <c r="A59" s="155" t="str">
        <f>IF(Lista!B52="","",Lista!B52)</f>
        <v>TORRES ROJAS ANA SOFIA</v>
      </c>
      <c r="B59" s="155"/>
      <c r="C59" s="156">
        <f>IFERROR(VALUE(IF(Lista!$A52="","",IF(Lista!C52="","", Lista!C52))),"")</f>
        <v>2.5</v>
      </c>
      <c r="D59" s="156" t="str">
        <f>IFERROR(VALUE(IF(Lista!$A52="","",IF(Lista!D52="","", Lista!D52))),"")</f>
        <v/>
      </c>
      <c r="E59" s="156">
        <f>IFERROR(VALUE(IF(Lista!$A52="","",IF(Lista!E52="","", Lista!E52))),"")</f>
        <v>2.5</v>
      </c>
      <c r="F59" s="156">
        <f>IFERROR(VALUE(IF(Lista!$A52="","",IF(Lista!F52="","", Lista!F52))),"")</f>
        <v>2.7000000000000002</v>
      </c>
      <c r="G59" s="156">
        <f>IFERROR(VALUE(IF(Lista!$A52="","",IF(Lista!G52="","", Lista!G52))),"")</f>
        <v>1.3</v>
      </c>
      <c r="H59" s="157">
        <f>IF(LEN(Lista!$A52)=0,"",ROUND(IF(SUM(C59:G59)&gt;0,AVERAGE(C59:G59),MINIMO),N_decimales))</f>
        <v>2.2999999999999998</v>
      </c>
      <c r="I59" s="156">
        <f>IFERROR(VALUE(IF(Lista!$A52="","",IF(Lista!H52="","", Lista!H52))),"")</f>
        <v>4.0999999999999996</v>
      </c>
      <c r="J59" s="156">
        <f>IFERROR(VALUE(IF(Lista!$A52="","",IF(Lista!I52="","", Lista!I52))),"")</f>
        <v>2.5</v>
      </c>
      <c r="K59" s="156">
        <f>IFERROR(VALUE(IF(Lista!$A52="","",IF(Lista!J52="","", Lista!J52))),"")</f>
        <v>1.8999999999999999</v>
      </c>
      <c r="L59" s="156" t="str">
        <f>IFERROR(VALUE(IF(Lista!$A52="","",IF(Lista!K52="","", Lista!K52))),"")</f>
        <v/>
      </c>
      <c r="M59" s="156" t="str">
        <f>IFERROR(VALUE(IF(Lista!$A52="","",IF(Lista!L52="","", Lista!L52))),"")</f>
        <v/>
      </c>
      <c r="N59" s="158">
        <f>IF(LEN(Lista!$A52)=0,"",ROUND(IF(SUM(I59:M59)&gt;0,AVERAGE(I59:M59),MINIMO),N_decimales))</f>
        <v>2.7999999999999998</v>
      </c>
      <c r="O59" s="156">
        <f>IFERROR(VALUE(IF(Lista!$A52="","",IF(Lista!M52="","", Lista!M52))),"")</f>
        <v>3.5</v>
      </c>
      <c r="P59" s="156">
        <f>IFERROR(VALUE(IF(Lista!$A52="","",IF(Lista!N52="","", Lista!N52))),"")</f>
        <v>4.0999999999999996</v>
      </c>
      <c r="Q59" s="156">
        <f>IFERROR(VALUE(IF(Lista!$A52="","",IF(Lista!O52="","", Lista!O52))),"")</f>
        <v>2.5</v>
      </c>
      <c r="R59" s="156">
        <f>IFERROR(VALUE(IF(Lista!$A52="","",IF(Lista!P52="","", Lista!P52))),"")</f>
        <v>2.7000000000000002</v>
      </c>
      <c r="S59" s="156">
        <f>IFERROR(VALUE(IF(Lista!$A52="","",IF(Lista!Q52="","", Lista!Q52))),"")</f>
        <v>4.4500000000000002</v>
      </c>
      <c r="T59" s="159">
        <f>IF(LEN(Lista!$A52)=0,"",ROUND(IF(SUM(O59:S59)&gt;0,AVERAGE(O59:S59),MINIMO),N_decimales))</f>
        <v>3.5</v>
      </c>
      <c r="U59" s="156" t="str">
        <f>IFERROR(VALUE(IF(Lista!$A52="","",IF(Lista!R52="","", Lista!R52))),"")</f>
        <v/>
      </c>
      <c r="V59" s="156" t="str">
        <f>IFERROR(VALUE(IF(Lista!$A52="","",IF(Lista!S52="","", Lista!S52))),"")</f>
        <v/>
      </c>
      <c r="W59" s="156" t="str">
        <f>IFERROR(VALUE(IF(Lista!$A52="","",IF(Lista!T52="","", Lista!T52))),"")</f>
        <v/>
      </c>
      <c r="X59" s="156" t="str">
        <f>IFERROR(VALUE(IF(Lista!$A52="","",IF(Lista!U52="","", Lista!U52))),"")</f>
        <v/>
      </c>
      <c r="Y59" s="156" t="str">
        <f>IFERROR(VALUE(IF(Lista!$A52="","",IF(Lista!V52="","", Lista!V52))),"")</f>
        <v/>
      </c>
      <c r="Z59" s="158">
        <f>IF(LEN(Lista!$A52)=0,"",ROUND(IF(SUM(U59:Y59)&gt;0,AVERAGE(U59:Y59),MINIMO),N_decimales))</f>
        <v>1</v>
      </c>
      <c r="AA59" s="156" t="str">
        <f>IFERROR(VALUE(IF(Lista!$A52="","",IF(Lista!W52="","", Lista!W52))),"")</f>
        <v/>
      </c>
      <c r="AB59" s="156" t="str">
        <f>IFERROR(VALUE(IF(Lista!$A52="","",IF(Lista!X52="","", Lista!X52))),"")</f>
        <v/>
      </c>
      <c r="AC59" s="156" t="str">
        <f>IFERROR(VALUE(IF(Lista!$A52="","",IF(Lista!Y52="","", Lista!Y52))),"")</f>
        <v/>
      </c>
      <c r="AD59" s="156" t="str">
        <f>IFERROR(VALUE(IF(Lista!$A52="","",IF(Lista!Z52="","", Lista!Z52))),"")</f>
        <v/>
      </c>
      <c r="AE59" s="156" t="str">
        <f>IFERROR(VALUE(IF(Lista!$A52="","",IF(Lista!AA52="","", Lista!AA52))),"")</f>
        <v/>
      </c>
      <c r="AF59" s="159">
        <f>IF(LEN(Lista!$A52)=0,"",ROUND(IF(SUM(AA59:AE59)&gt;0,AVERAGE(AA59:AE59),MINIMO),N_decimales))</f>
        <v>1</v>
      </c>
      <c r="AG59" s="156">
        <f>IFERROR(VALUE(IF(Lista!$A52="","",IF(Lista!AG52="","", Lista!AG52))),"")</f>
        <v>4.0999999999999996</v>
      </c>
      <c r="AH59" s="156">
        <f>IFERROR(VALUE(IF(Lista!$A52="","",IF(Lista!AH52="","", Lista!AH52))),"")</f>
        <v>4.0999999999999996</v>
      </c>
      <c r="AI59" s="156">
        <f>IFERROR(VALUE(IF(Lista!$A52="","",IF(Lista!AI52="","", Lista!AI52))),"")</f>
        <v>4.5</v>
      </c>
      <c r="AJ59" s="156">
        <f>IFERROR(VALUE(IF(Lista!$A52="","",IF(Lista!AJ52="","", Lista!AJ52))),"")</f>
        <v>2</v>
      </c>
      <c r="AK59" s="156">
        <f>IFERROR(VALUE(IF(Lista!$A52="","",IF(Lista!AK52="","", Lista!AK52))),"")</f>
        <v>2.7999999999999998</v>
      </c>
      <c r="AL59" s="159">
        <f>IF(LEN(Lista!$A52)=0,"",ROUND(IF(SUM(AG59:AK59)&gt;0,AVERAGE(AG59:AK59),MINIMO),N_decimales))</f>
        <v>3.5</v>
      </c>
      <c r="AM59" s="160">
        <f>IF(LEN(Lista!$A52)=0,"",ROUND((H59*Parametros!$F$2/100+N59*Parametros!$F$3/100+T59*Parametros!$F$4/100+Z59*Parametros!$F$5/100+AF59*Parametros!$F$6/100),2))</f>
        <v>2.6400000000000001</v>
      </c>
      <c r="AN59" s="160" t="str">
        <f>IFERROR(VALUE(IF(Lista!$A52="","",IF(Lista!AQ52="","",Lista!AQ52))),"")</f>
        <v/>
      </c>
      <c r="AO59" s="160">
        <f t="shared" si="1"/>
        <v>2.6400000000000001</v>
      </c>
      <c r="AP59" s="93" t="str">
        <f t="shared" si="2"/>
        <v>BAJO</v>
      </c>
      <c r="AQ59" s="93">
        <f>InasistDetal!AF59</f>
        <v>0</v>
      </c>
    </row>
    <row r="60" s="2" customFormat="1">
      <c r="A60" s="155" t="str">
        <f>IF(Lista!B53="","",Lista!B53)</f>
        <v xml:space="preserve">VANEGAS CORREA  MARYORI ALEJANDRA</v>
      </c>
      <c r="B60" s="155"/>
      <c r="C60" s="156">
        <f>IFERROR(VALUE(IF(Lista!$A53="","",IF(Lista!C53="","", Lista!C53))),"")</f>
        <v>3.7000000000000002</v>
      </c>
      <c r="D60" s="156" t="str">
        <f>IFERROR(VALUE(IF(Lista!$A53="","",IF(Lista!D53="","", Lista!D53))),"")</f>
        <v/>
      </c>
      <c r="E60" s="156">
        <f>IFERROR(VALUE(IF(Lista!$A53="","",IF(Lista!E53="","", Lista!E53))),"")</f>
        <v>3.7000000000000002</v>
      </c>
      <c r="F60" s="156">
        <f>IFERROR(VALUE(IF(Lista!$A53="","",IF(Lista!F53="","", Lista!F53))),"")</f>
        <v>2.7999999999999998</v>
      </c>
      <c r="G60" s="156">
        <f>IFERROR(VALUE(IF(Lista!$A53="","",IF(Lista!G53="","", Lista!G53))),"")</f>
        <v>1.3</v>
      </c>
      <c r="H60" s="157">
        <f>IF(LEN(Lista!$A53)=0,"",ROUND(IF(SUM(C60:G60)&gt;0,AVERAGE(C60:G60),MINIMO),N_decimales))</f>
        <v>2.8999999999999999</v>
      </c>
      <c r="I60" s="156">
        <f>IFERROR(VALUE(IF(Lista!$A53="","",IF(Lista!H53="","", Lista!H53))),"")</f>
        <v>3.7000000000000002</v>
      </c>
      <c r="J60" s="156">
        <f>IFERROR(VALUE(IF(Lista!$A53="","",IF(Lista!I53="","", Lista!I53))),"")</f>
        <v>4.5</v>
      </c>
      <c r="K60" s="156">
        <f>IFERROR(VALUE(IF(Lista!$A53="","",IF(Lista!J53="","", Lista!J53))),"")</f>
        <v>1.8999999999999999</v>
      </c>
      <c r="L60" s="156" t="str">
        <f>IFERROR(VALUE(IF(Lista!$A53="","",IF(Lista!K53="","", Lista!K53))),"")</f>
        <v/>
      </c>
      <c r="M60" s="156" t="str">
        <f>IFERROR(VALUE(IF(Lista!$A53="","",IF(Lista!L53="","", Lista!L53))),"")</f>
        <v/>
      </c>
      <c r="N60" s="158">
        <f>IF(LEN(Lista!$A53)=0,"",ROUND(IF(SUM(I60:M60)&gt;0,AVERAGE(I60:M60),MINIMO),N_decimales))</f>
        <v>3.3999999999999999</v>
      </c>
      <c r="O60" s="156">
        <f>IFERROR(VALUE(IF(Lista!$A53="","",IF(Lista!M53="","", Lista!M53))),"")</f>
        <v>3.5</v>
      </c>
      <c r="P60" s="156">
        <f>IFERROR(VALUE(IF(Lista!$A53="","",IF(Lista!N53="","", Lista!N53))),"")</f>
        <v>3.7000000000000002</v>
      </c>
      <c r="Q60" s="156">
        <f>IFERROR(VALUE(IF(Lista!$A53="","",IF(Lista!O53="","", Lista!O53))),"")</f>
        <v>4.5</v>
      </c>
      <c r="R60" s="156">
        <f>IFERROR(VALUE(IF(Lista!$A53="","",IF(Lista!P53="","", Lista!P53))),"")</f>
        <v>4.4500000000000002</v>
      </c>
      <c r="S60" s="156">
        <f>IFERROR(VALUE(IF(Lista!$A53="","",IF(Lista!Q53="","", Lista!Q53))),"")</f>
        <v>4.5</v>
      </c>
      <c r="T60" s="159">
        <f>IF(LEN(Lista!$A53)=0,"",ROUND(IF(SUM(O60:S60)&gt;0,AVERAGE(O60:S60),MINIMO),N_decimales))</f>
        <v>4.0999999999999996</v>
      </c>
      <c r="U60" s="156" t="str">
        <f>IFERROR(VALUE(IF(Lista!$A53="","",IF(Lista!R53="","", Lista!R53))),"")</f>
        <v/>
      </c>
      <c r="V60" s="156" t="str">
        <f>IFERROR(VALUE(IF(Lista!$A53="","",IF(Lista!S53="","", Lista!S53))),"")</f>
        <v/>
      </c>
      <c r="W60" s="156" t="str">
        <f>IFERROR(VALUE(IF(Lista!$A53="","",IF(Lista!T53="","", Lista!T53))),"")</f>
        <v/>
      </c>
      <c r="X60" s="156" t="str">
        <f>IFERROR(VALUE(IF(Lista!$A53="","",IF(Lista!U53="","", Lista!U53))),"")</f>
        <v/>
      </c>
      <c r="Y60" s="156" t="str">
        <f>IFERROR(VALUE(IF(Lista!$A53="","",IF(Lista!V53="","", Lista!V53))),"")</f>
        <v/>
      </c>
      <c r="Z60" s="158">
        <f>IF(LEN(Lista!$A53)=0,"",ROUND(IF(SUM(U60:Y60)&gt;0,AVERAGE(U60:Y60),MINIMO),N_decimales))</f>
        <v>1</v>
      </c>
      <c r="AA60" s="156" t="str">
        <f>IFERROR(VALUE(IF(Lista!$A53="","",IF(Lista!W53="","", Lista!W53))),"")</f>
        <v/>
      </c>
      <c r="AB60" s="156" t="str">
        <f>IFERROR(VALUE(IF(Lista!$A53="","",IF(Lista!X53="","", Lista!X53))),"")</f>
        <v/>
      </c>
      <c r="AC60" s="156" t="str">
        <f>IFERROR(VALUE(IF(Lista!$A53="","",IF(Lista!Y53="","", Lista!Y53))),"")</f>
        <v/>
      </c>
      <c r="AD60" s="156" t="str">
        <f>IFERROR(VALUE(IF(Lista!$A53="","",IF(Lista!Z53="","", Lista!Z53))),"")</f>
        <v/>
      </c>
      <c r="AE60" s="156" t="str">
        <f>IFERROR(VALUE(IF(Lista!$A53="","",IF(Lista!AA53="","", Lista!AA53))),"")</f>
        <v/>
      </c>
      <c r="AF60" s="159">
        <f>IF(LEN(Lista!$A53)=0,"",ROUND(IF(SUM(AA60:AE60)&gt;0,AVERAGE(AA60:AE60),MINIMO),N_decimales))</f>
        <v>1</v>
      </c>
      <c r="AG60" s="156">
        <f>IFERROR(VALUE(IF(Lista!$A53="","",IF(Lista!AG53="","", Lista!AG53))),"")</f>
        <v>4.0999999999999996</v>
      </c>
      <c r="AH60" s="156">
        <f>IFERROR(VALUE(IF(Lista!$A53="","",IF(Lista!AH53="","", Lista!AH53))),"")</f>
        <v>3.7000000000000002</v>
      </c>
      <c r="AI60" s="156">
        <f>IFERROR(VALUE(IF(Lista!$A53="","",IF(Lista!AI53="","", Lista!AI53))),"")</f>
        <v>3.2999999999999998</v>
      </c>
      <c r="AJ60" s="156">
        <f>IFERROR(VALUE(IF(Lista!$A53="","",IF(Lista!AJ53="","", Lista!AJ53))),"")</f>
        <v>2</v>
      </c>
      <c r="AK60" s="156">
        <f>IFERROR(VALUE(IF(Lista!$A53="","",IF(Lista!AK53="","", Lista!AK53))),"")</f>
        <v>1.3</v>
      </c>
      <c r="AL60" s="159">
        <f>IF(LEN(Lista!$A53)=0,"",ROUND(IF(SUM(AG60:AK60)&gt;0,AVERAGE(AG60:AK60),MINIMO),N_decimales))</f>
        <v>2.8999999999999999</v>
      </c>
      <c r="AM60" s="160">
        <f>IF(LEN(Lista!$A53)=0,"",ROUND((H60*Parametros!$F$2/100+N60*Parametros!$F$3/100+T60*Parametros!$F$4/100+Z60*Parametros!$F$5/100+AF60*Parametros!$F$6/100),2))</f>
        <v>3.2400000000000002</v>
      </c>
      <c r="AN60" s="160" t="str">
        <f>IFERROR(VALUE(IF(Lista!$A53="","",IF(Lista!AQ53="","",Lista!AQ53))),"")</f>
        <v/>
      </c>
      <c r="AO60" s="160">
        <f t="shared" si="1"/>
        <v>3.2400000000000002</v>
      </c>
      <c r="AP60" s="93" t="str">
        <f t="shared" si="2"/>
        <v>BASICO</v>
      </c>
      <c r="AQ60" s="93">
        <f>InasistDetal!AF60</f>
        <v>0</v>
      </c>
    </row>
    <row r="61" s="2" customFormat="1">
      <c r="A61" s="155" t="str">
        <f>IF(Lista!B54="","",Lista!B54)</f>
        <v>VARGAS RIVERA RICHARD</v>
      </c>
      <c r="B61" s="155"/>
      <c r="C61" s="156">
        <f>IFERROR(VALUE(IF(Lista!$A54="","",IF(Lista!C54="","", Lista!C54))),"")</f>
        <v>3.7000000000000002</v>
      </c>
      <c r="D61" s="156" t="str">
        <f>IFERROR(VALUE(IF(Lista!$A54="","",IF(Lista!D54="","", Lista!D54))),"")</f>
        <v/>
      </c>
      <c r="E61" s="156">
        <f>IFERROR(VALUE(IF(Lista!$A54="","",IF(Lista!E54="","", Lista!E54))),"")</f>
        <v>3.7000000000000002</v>
      </c>
      <c r="F61" s="156">
        <f>IFERROR(VALUE(IF(Lista!$A54="","",IF(Lista!F54="","", Lista!F54))),"")</f>
        <v>2.7999999999999998</v>
      </c>
      <c r="G61" s="156">
        <f>IFERROR(VALUE(IF(Lista!$A54="","",IF(Lista!G54="","", Lista!G54))),"")</f>
        <v>1.3</v>
      </c>
      <c r="H61" s="157">
        <f>IF(LEN(Lista!$A54)=0,"",ROUND(IF(SUM(C61:G61)&gt;0,AVERAGE(C61:G61),MINIMO),N_decimales))</f>
        <v>2.8999999999999999</v>
      </c>
      <c r="I61" s="156">
        <f>IFERROR(VALUE(IF(Lista!$A54="","",IF(Lista!H54="","", Lista!H54))),"")</f>
        <v>3.5</v>
      </c>
      <c r="J61" s="156">
        <f>IFERROR(VALUE(IF(Lista!$A54="","",IF(Lista!I54="","", Lista!I54))),"")</f>
        <v>4.5</v>
      </c>
      <c r="K61" s="156">
        <f>IFERROR(VALUE(IF(Lista!$A54="","",IF(Lista!J54="","", Lista!J54))),"")</f>
        <v>1.8999999999999999</v>
      </c>
      <c r="L61" s="156" t="str">
        <f>IFERROR(VALUE(IF(Lista!$A54="","",IF(Lista!K54="","", Lista!K54))),"")</f>
        <v/>
      </c>
      <c r="M61" s="156" t="str">
        <f>IFERROR(VALUE(IF(Lista!$A54="","",IF(Lista!L54="","", Lista!L54))),"")</f>
        <v/>
      </c>
      <c r="N61" s="158">
        <f>IF(LEN(Lista!$A54)=0,"",ROUND(IF(SUM(I61:M61)&gt;0,AVERAGE(I61:M61),MINIMO),N_decimales))</f>
        <v>3.2999999999999998</v>
      </c>
      <c r="O61" s="156">
        <f>IFERROR(VALUE(IF(Lista!$A54="","",IF(Lista!M54="","", Lista!M54))),"")</f>
        <v>3.5</v>
      </c>
      <c r="P61" s="156">
        <f>IFERROR(VALUE(IF(Lista!$A54="","",IF(Lista!N54="","", Lista!N54))),"")</f>
        <v>3.5</v>
      </c>
      <c r="Q61" s="156">
        <f>IFERROR(VALUE(IF(Lista!$A54="","",IF(Lista!O54="","", Lista!O54))),"")</f>
        <v>4.5</v>
      </c>
      <c r="R61" s="156">
        <f>IFERROR(VALUE(IF(Lista!$A54="","",IF(Lista!P54="","", Lista!P54))),"")</f>
        <v>2.7000000000000002</v>
      </c>
      <c r="S61" s="156">
        <f>IFERROR(VALUE(IF(Lista!$A54="","",IF(Lista!Q54="","", Lista!Q54))),"")</f>
        <v>4.5</v>
      </c>
      <c r="T61" s="159">
        <f>IF(LEN(Lista!$A54)=0,"",ROUND(IF(SUM(O61:S61)&gt;0,AVERAGE(O61:S61),MINIMO),N_decimales))</f>
        <v>3.7000000000000002</v>
      </c>
      <c r="U61" s="156" t="str">
        <f>IFERROR(VALUE(IF(Lista!$A54="","",IF(Lista!R54="","", Lista!R54))),"")</f>
        <v/>
      </c>
      <c r="V61" s="156" t="str">
        <f>IFERROR(VALUE(IF(Lista!$A54="","",IF(Lista!S54="","", Lista!S54))),"")</f>
        <v/>
      </c>
      <c r="W61" s="156" t="str">
        <f>IFERROR(VALUE(IF(Lista!$A54="","",IF(Lista!T54="","", Lista!T54))),"")</f>
        <v/>
      </c>
      <c r="X61" s="156" t="str">
        <f>IFERROR(VALUE(IF(Lista!$A54="","",IF(Lista!U54="","", Lista!U54))),"")</f>
        <v/>
      </c>
      <c r="Y61" s="156" t="str">
        <f>IFERROR(VALUE(IF(Lista!$A54="","",IF(Lista!V54="","", Lista!V54))),"")</f>
        <v/>
      </c>
      <c r="Z61" s="158">
        <f>IF(LEN(Lista!$A54)=0,"",ROUND(IF(SUM(U61:Y61)&gt;0,AVERAGE(U61:Y61),MINIMO),N_decimales))</f>
        <v>1</v>
      </c>
      <c r="AA61" s="156" t="str">
        <f>IFERROR(VALUE(IF(Lista!$A54="","",IF(Lista!W54="","", Lista!W54))),"")</f>
        <v/>
      </c>
      <c r="AB61" s="156" t="str">
        <f>IFERROR(VALUE(IF(Lista!$A54="","",IF(Lista!X54="","", Lista!X54))),"")</f>
        <v/>
      </c>
      <c r="AC61" s="156" t="str">
        <f>IFERROR(VALUE(IF(Lista!$A54="","",IF(Lista!Y54="","", Lista!Y54))),"")</f>
        <v/>
      </c>
      <c r="AD61" s="156" t="str">
        <f>IFERROR(VALUE(IF(Lista!$A54="","",IF(Lista!Z54="","", Lista!Z54))),"")</f>
        <v/>
      </c>
      <c r="AE61" s="156" t="str">
        <f>IFERROR(VALUE(IF(Lista!$A54="","",IF(Lista!AA54="","", Lista!AA54))),"")</f>
        <v/>
      </c>
      <c r="AF61" s="159">
        <f>IF(LEN(Lista!$A54)=0,"",ROUND(IF(SUM(AA61:AE61)&gt;0,AVERAGE(AA61:AE61),MINIMO),N_decimales))</f>
        <v>1</v>
      </c>
      <c r="AG61" s="156">
        <f>IFERROR(VALUE(IF(Lista!$A54="","",IF(Lista!AG54="","", Lista!AG54))),"")</f>
        <v>4.0999999999999996</v>
      </c>
      <c r="AH61" s="156">
        <f>IFERROR(VALUE(IF(Lista!$A54="","",IF(Lista!AH54="","", Lista!AH54))),"")</f>
        <v>3.5</v>
      </c>
      <c r="AI61" s="156">
        <f>IFERROR(VALUE(IF(Lista!$A54="","",IF(Lista!AI54="","", Lista!AI54))),"")</f>
        <v>3.2999999999999998</v>
      </c>
      <c r="AJ61" s="156">
        <f>IFERROR(VALUE(IF(Lista!$A54="","",IF(Lista!AJ54="","", Lista!AJ54))),"")</f>
        <v>2</v>
      </c>
      <c r="AK61" s="156">
        <f>IFERROR(VALUE(IF(Lista!$A54="","",IF(Lista!AK54="","", Lista!AK54))),"")</f>
        <v>2</v>
      </c>
      <c r="AL61" s="159">
        <f>IF(LEN(Lista!$A54)=0,"",ROUND(IF(SUM(AG61:AK61)&gt;0,AVERAGE(AG61:AK61),MINIMO),N_decimales))</f>
        <v>3</v>
      </c>
      <c r="AM61" s="160">
        <f>IF(LEN(Lista!$A54)=0,"",ROUND((H61*Parametros!$F$2/100+N61*Parametros!$F$3/100+T61*Parametros!$F$4/100+Z61*Parametros!$F$5/100+AF61*Parametros!$F$6/100),2))</f>
        <v>3.1400000000000001</v>
      </c>
      <c r="AN61" s="160" t="str">
        <f>IFERROR(VALUE(IF(Lista!$A54="","",IF(Lista!AQ54="","",Lista!AQ54))),"")</f>
        <v/>
      </c>
      <c r="AO61" s="160">
        <f t="shared" si="1"/>
        <v>3.1400000000000001</v>
      </c>
      <c r="AP61" s="93" t="str">
        <f t="shared" si="2"/>
        <v>BASICO</v>
      </c>
      <c r="AQ61" s="93">
        <f>InasistDetal!AF61</f>
        <v>0</v>
      </c>
    </row>
    <row r="62" s="2" customFormat="1">
      <c r="A62" s="155" t="str">
        <f>IF(Lista!B55="","",Lista!B55)</f>
        <v xml:space="preserve">VERGARA HERNANDEZ ANDRES </v>
      </c>
      <c r="B62" s="155"/>
      <c r="C62" s="156">
        <f>IFERROR(VALUE(IF(Lista!$A55="","",IF(Lista!C55="","", Lista!C55))),"")</f>
        <v>3.7999999999999998</v>
      </c>
      <c r="D62" s="156" t="str">
        <f>IFERROR(VALUE(IF(Lista!$A55="","",IF(Lista!D55="","", Lista!D55))),"")</f>
        <v/>
      </c>
      <c r="E62" s="156">
        <f>IFERROR(VALUE(IF(Lista!$A55="","",IF(Lista!E55="","", Lista!E55))),"")</f>
        <v>3.7999999999999998</v>
      </c>
      <c r="F62" s="156">
        <f>IFERROR(VALUE(IF(Lista!$A55="","",IF(Lista!F55="","", Lista!F55))),"")</f>
        <v>2.7000000000000002</v>
      </c>
      <c r="G62" s="156">
        <f>IFERROR(VALUE(IF(Lista!$A55="","",IF(Lista!G55="","", Lista!G55))),"")</f>
        <v>1.3</v>
      </c>
      <c r="H62" s="157">
        <f>IF(LEN(Lista!$A55)=0,"",ROUND(IF(SUM(C62:G62)&gt;0,AVERAGE(C62:G62),MINIMO),N_decimales))</f>
        <v>2.8999999999999999</v>
      </c>
      <c r="I62" s="156">
        <f>IFERROR(VALUE(IF(Lista!$A55="","",IF(Lista!H55="","", Lista!H55))),"")</f>
        <v>3.6000000000000001</v>
      </c>
      <c r="J62" s="156">
        <f>IFERROR(VALUE(IF(Lista!$A55="","",IF(Lista!I55="","", Lista!I55))),"")</f>
        <v>3.8999999999999999</v>
      </c>
      <c r="K62" s="156">
        <f>IFERROR(VALUE(IF(Lista!$A55="","",IF(Lista!J55="","", Lista!J55))),"")</f>
        <v>1.8999999999999999</v>
      </c>
      <c r="L62" s="156" t="str">
        <f>IFERROR(VALUE(IF(Lista!$A55="","",IF(Lista!K55="","", Lista!K55))),"")</f>
        <v/>
      </c>
      <c r="M62" s="156" t="str">
        <f>IFERROR(VALUE(IF(Lista!$A55="","",IF(Lista!L55="","", Lista!L55))),"")</f>
        <v/>
      </c>
      <c r="N62" s="158">
        <f>IF(LEN(Lista!$A55)=0,"",ROUND(IF(SUM(I62:M62)&gt;0,AVERAGE(I62:M62),MINIMO),N_decimales))</f>
        <v>3.1000000000000001</v>
      </c>
      <c r="O62" s="156">
        <f>IFERROR(VALUE(IF(Lista!$A55="","",IF(Lista!M55="","", Lista!M55))),"")</f>
        <v>3.5</v>
      </c>
      <c r="P62" s="156">
        <f>IFERROR(VALUE(IF(Lista!$A55="","",IF(Lista!N55="","", Lista!N55))),"")</f>
        <v>3.6000000000000001</v>
      </c>
      <c r="Q62" s="156">
        <f>IFERROR(VALUE(IF(Lista!$A55="","",IF(Lista!O55="","", Lista!O55))),"")</f>
        <v>3.2999999999999998</v>
      </c>
      <c r="R62" s="156">
        <f>IFERROR(VALUE(IF(Lista!$A55="","",IF(Lista!P55="","", Lista!P55))),"")</f>
        <v>4.4000000000000004</v>
      </c>
      <c r="S62" s="156">
        <f>IFERROR(VALUE(IF(Lista!$A55="","",IF(Lista!Q55="","", Lista!Q55))),"")</f>
        <v>2.5</v>
      </c>
      <c r="T62" s="159">
        <f>IF(LEN(Lista!$A55)=0,"",ROUND(IF(SUM(O62:S62)&gt;0,AVERAGE(O62:S62),MINIMO),N_decimales))</f>
        <v>3.5</v>
      </c>
      <c r="U62" s="156" t="str">
        <f>IFERROR(VALUE(IF(Lista!$A55="","",IF(Lista!R55="","", Lista!R55))),"")</f>
        <v/>
      </c>
      <c r="V62" s="156" t="str">
        <f>IFERROR(VALUE(IF(Lista!$A55="","",IF(Lista!S55="","", Lista!S55))),"")</f>
        <v/>
      </c>
      <c r="W62" s="156" t="str">
        <f>IFERROR(VALUE(IF(Lista!$A55="","",IF(Lista!T55="","", Lista!T55))),"")</f>
        <v/>
      </c>
      <c r="X62" s="156" t="str">
        <f>IFERROR(VALUE(IF(Lista!$A55="","",IF(Lista!U55="","", Lista!U55))),"")</f>
        <v/>
      </c>
      <c r="Y62" s="156" t="str">
        <f>IFERROR(VALUE(IF(Lista!$A55="","",IF(Lista!V55="","", Lista!V55))),"")</f>
        <v/>
      </c>
      <c r="Z62" s="158">
        <f>IF(LEN(Lista!$A55)=0,"",ROUND(IF(SUM(U62:Y62)&gt;0,AVERAGE(U62:Y62),MINIMO),N_decimales))</f>
        <v>1</v>
      </c>
      <c r="AA62" s="156" t="str">
        <f>IFERROR(VALUE(IF(Lista!$A55="","",IF(Lista!W55="","", Lista!W55))),"")</f>
        <v/>
      </c>
      <c r="AB62" s="156" t="str">
        <f>IFERROR(VALUE(IF(Lista!$A55="","",IF(Lista!X55="","", Lista!X55))),"")</f>
        <v/>
      </c>
      <c r="AC62" s="156" t="str">
        <f>IFERROR(VALUE(IF(Lista!$A55="","",IF(Lista!Y55="","", Lista!Y55))),"")</f>
        <v/>
      </c>
      <c r="AD62" s="156" t="str">
        <f>IFERROR(VALUE(IF(Lista!$A55="","",IF(Lista!Z55="","", Lista!Z55))),"")</f>
        <v/>
      </c>
      <c r="AE62" s="156" t="str">
        <f>IFERROR(VALUE(IF(Lista!$A55="","",IF(Lista!AA55="","", Lista!AA55))),"")</f>
        <v/>
      </c>
      <c r="AF62" s="159">
        <f>IF(LEN(Lista!$A55)=0,"",ROUND(IF(SUM(AA62:AE62)&gt;0,AVERAGE(AA62:AE62),MINIMO),N_decimales))</f>
        <v>1</v>
      </c>
      <c r="AG62" s="156">
        <f>IFERROR(VALUE(IF(Lista!$A55="","",IF(Lista!AG55="","", Lista!AG55))),"")</f>
        <v>4.0999999999999996</v>
      </c>
      <c r="AH62" s="156">
        <f>IFERROR(VALUE(IF(Lista!$A55="","",IF(Lista!AH55="","", Lista!AH55))),"")</f>
        <v>3.6000000000000001</v>
      </c>
      <c r="AI62" s="156">
        <f>IFERROR(VALUE(IF(Lista!$A55="","",IF(Lista!AI55="","", Lista!AI55))),"")</f>
        <v>3.8999999999999999</v>
      </c>
      <c r="AJ62" s="156">
        <f>IFERROR(VALUE(IF(Lista!$A55="","",IF(Lista!AJ55="","", Lista!AJ55))),"")</f>
        <v>2</v>
      </c>
      <c r="AK62" s="156">
        <f>IFERROR(VALUE(IF(Lista!$A55="","",IF(Lista!AK55="","", Lista!AK55))),"")</f>
        <v>1.3</v>
      </c>
      <c r="AL62" s="159">
        <f>IF(LEN(Lista!$A55)=0,"",ROUND(IF(SUM(AG62:AK62)&gt;0,AVERAGE(AG62:AK62),MINIMO),N_decimales))</f>
        <v>3</v>
      </c>
      <c r="AM62" s="160">
        <f>IF(LEN(Lista!$A55)=0,"",ROUND((H62*Parametros!$F$2/100+N62*Parametros!$F$3/100+T62*Parametros!$F$4/100+Z62*Parametros!$F$5/100+AF62*Parametros!$F$6/100),2))</f>
        <v>3.0600000000000001</v>
      </c>
      <c r="AN62" s="160" t="str">
        <f>IFERROR(VALUE(IF(Lista!$A55="","",IF(Lista!AQ55="","",Lista!AQ55))),"")</f>
        <v/>
      </c>
      <c r="AO62" s="160">
        <f t="shared" si="1"/>
        <v>3.0600000000000001</v>
      </c>
      <c r="AP62" s="93" t="str">
        <f t="shared" si="2"/>
        <v>BASICO</v>
      </c>
      <c r="AQ62" s="93">
        <f>InasistDetal!AF62</f>
        <v>0</v>
      </c>
    </row>
    <row r="63" s="3" customFormat="1">
      <c r="A63" s="155" t="str">
        <f>IF(Lista!B56="","",Lista!B56)</f>
        <v>VIDAL FRANCO DANIEL</v>
      </c>
      <c r="B63" s="155"/>
      <c r="C63" s="156">
        <f>IFERROR(VALUE(IF(Lista!$A56="","",IF(Lista!C56="","", Lista!C56))),"")</f>
        <v>3.8999999999999999</v>
      </c>
      <c r="D63" s="156" t="str">
        <f>IFERROR(VALUE(IF(Lista!$A56="","",IF(Lista!D56="","", Lista!D56))),"")</f>
        <v/>
      </c>
      <c r="E63" s="156">
        <f>IFERROR(VALUE(IF(Lista!$A56="","",IF(Lista!E56="","", Lista!E56))),"")</f>
        <v>3.8999999999999999</v>
      </c>
      <c r="F63" s="156">
        <f>IFERROR(VALUE(IF(Lista!$A56="","",IF(Lista!F56="","", Lista!F56))),"")</f>
        <v>2.7000000000000002</v>
      </c>
      <c r="G63" s="156">
        <f>IFERROR(VALUE(IF(Lista!$A56="","",IF(Lista!G56="","", Lista!G56))),"")</f>
        <v>1.3</v>
      </c>
      <c r="H63" s="157">
        <f>IF(LEN(Lista!$A56)=0,"",ROUND(IF(SUM(C63:G63)&gt;0,AVERAGE(C63:G63),MINIMO),N_decimales))</f>
        <v>3</v>
      </c>
      <c r="I63" s="156">
        <f>IFERROR(VALUE(IF(Lista!$A56="","",IF(Lista!H56="","", Lista!H56))),"")</f>
        <v>3.1000000000000001</v>
      </c>
      <c r="J63" s="156">
        <f>IFERROR(VALUE(IF(Lista!$A56="","",IF(Lista!I56="","", Lista!I56))),"")</f>
        <v>3.8999999999999999</v>
      </c>
      <c r="K63" s="156">
        <f>IFERROR(VALUE(IF(Lista!$A56="","",IF(Lista!J56="","", Lista!J56))),"")</f>
        <v>1.8999999999999999</v>
      </c>
      <c r="L63" s="156" t="str">
        <f>IFERROR(VALUE(IF(Lista!$A56="","",IF(Lista!K56="","", Lista!K56))),"")</f>
        <v/>
      </c>
      <c r="M63" s="156" t="str">
        <f>IFERROR(VALUE(IF(Lista!$A56="","",IF(Lista!L56="","", Lista!L56))),"")</f>
        <v/>
      </c>
      <c r="N63" s="158">
        <f>IF(LEN(Lista!$A56)=0,"",ROUND(IF(SUM(I63:M63)&gt;0,AVERAGE(I63:M63),MINIMO),N_decimales))</f>
        <v>3</v>
      </c>
      <c r="O63" s="156">
        <f>IFERROR(VALUE(IF(Lista!$A56="","",IF(Lista!M56="","", Lista!M56))),"")</f>
        <v>3.5</v>
      </c>
      <c r="P63" s="156">
        <f>IFERROR(VALUE(IF(Lista!$A56="","",IF(Lista!N56="","", Lista!N56))),"")</f>
        <v>3.1000000000000001</v>
      </c>
      <c r="Q63" s="156">
        <f>IFERROR(VALUE(IF(Lista!$A56="","",IF(Lista!O56="","", Lista!O56))),"")</f>
        <v>3.8999999999999999</v>
      </c>
      <c r="R63" s="156">
        <f>IFERROR(VALUE(IF(Lista!$A56="","",IF(Lista!P56="","", Lista!P56))),"")</f>
        <v>3.2999999999999998</v>
      </c>
      <c r="S63" s="156">
        <f>IFERROR(VALUE(IF(Lista!$A56="","",IF(Lista!Q56="","", Lista!Q56))),"")</f>
        <v>4.5</v>
      </c>
      <c r="T63" s="159">
        <f>IF(LEN(Lista!$A56)=0,"",ROUND(IF(SUM(O63:S63)&gt;0,AVERAGE(O63:S63),MINIMO),N_decimales))</f>
        <v>3.7000000000000002</v>
      </c>
      <c r="U63" s="156" t="str">
        <f>IFERROR(VALUE(IF(Lista!$A56="","",IF(Lista!R56="","", Lista!R56))),"")</f>
        <v/>
      </c>
      <c r="V63" s="156" t="str">
        <f>IFERROR(VALUE(IF(Lista!$A56="","",IF(Lista!S56="","", Lista!S56))),"")</f>
        <v/>
      </c>
      <c r="W63" s="156" t="str">
        <f>IFERROR(VALUE(IF(Lista!$A56="","",IF(Lista!T56="","", Lista!T56))),"")</f>
        <v/>
      </c>
      <c r="X63" s="156" t="str">
        <f>IFERROR(VALUE(IF(Lista!$A56="","",IF(Lista!U56="","", Lista!U56))),"")</f>
        <v/>
      </c>
      <c r="Y63" s="156" t="str">
        <f>IFERROR(VALUE(IF(Lista!$A56="","",IF(Lista!V56="","", Lista!V56))),"")</f>
        <v/>
      </c>
      <c r="Z63" s="158">
        <f>IF(LEN(Lista!$A56)=0,"",ROUND(IF(SUM(U63:Y63)&gt;0,AVERAGE(U63:Y63),MINIMO),N_decimales))</f>
        <v>1</v>
      </c>
      <c r="AA63" s="156" t="str">
        <f>IFERROR(VALUE(IF(Lista!$A56="","",IF(Lista!W56="","", Lista!W56))),"")</f>
        <v/>
      </c>
      <c r="AB63" s="156" t="str">
        <f>IFERROR(VALUE(IF(Lista!$A56="","",IF(Lista!X56="","", Lista!X56))),"")</f>
        <v/>
      </c>
      <c r="AC63" s="156" t="str">
        <f>IFERROR(VALUE(IF(Lista!$A56="","",IF(Lista!Y56="","", Lista!Y56))),"")</f>
        <v/>
      </c>
      <c r="AD63" s="156" t="str">
        <f>IFERROR(VALUE(IF(Lista!$A56="","",IF(Lista!Z56="","", Lista!Z56))),"")</f>
        <v/>
      </c>
      <c r="AE63" s="156" t="str">
        <f>IFERROR(VALUE(IF(Lista!$A56="","",IF(Lista!AA56="","", Lista!AA56))),"")</f>
        <v/>
      </c>
      <c r="AF63" s="159">
        <f>IF(LEN(Lista!$A56)=0,"",ROUND(IF(SUM(AA63:AE63)&gt;0,AVERAGE(AA63:AE63),MINIMO),N_decimales))</f>
        <v>1</v>
      </c>
      <c r="AG63" s="156">
        <f>IFERROR(VALUE(IF(Lista!$A56="","",IF(Lista!AG56="","", Lista!AG56))),"")</f>
        <v>4.0999999999999996</v>
      </c>
      <c r="AH63" s="156">
        <f>IFERROR(VALUE(IF(Lista!$A56="","",IF(Lista!AH56="","", Lista!AH56))),"")</f>
        <v>3.1000000000000001</v>
      </c>
      <c r="AI63" s="156">
        <f>IFERROR(VALUE(IF(Lista!$A56="","",IF(Lista!AI56="","", Lista!AI56))),"")</f>
        <v>2.5</v>
      </c>
      <c r="AJ63" s="156">
        <f>IFERROR(VALUE(IF(Lista!$A56="","",IF(Lista!AJ56="","", Lista!AJ56))),"")</f>
        <v>2</v>
      </c>
      <c r="AK63" s="156">
        <f>IFERROR(VALUE(IF(Lista!$A56="","",IF(Lista!AK56="","", Lista!AK56))),"")</f>
        <v>1.3</v>
      </c>
      <c r="AL63" s="159">
        <f>IF(LEN(Lista!$A56)=0,"",ROUND(IF(SUM(AG63:AK63)&gt;0,AVERAGE(AG63:AK63),MINIMO),N_decimales))</f>
        <v>2.6000000000000001</v>
      </c>
      <c r="AM63" s="160">
        <f>IF(LEN(Lista!$A56)=0,"",ROUND((H63*Parametros!$F$2/100+N63*Parametros!$F$3/100+T63*Parametros!$F$4/100+Z63*Parametros!$F$5/100+AF63*Parametros!$F$6/100),2))</f>
        <v>3.1400000000000001</v>
      </c>
      <c r="AN63" s="160" t="str">
        <f>IFERROR(VALUE(IF(Lista!$A56="","",IF(Lista!AQ56="","",Lista!AQ56))),"")</f>
        <v/>
      </c>
      <c r="AO63" s="160">
        <f t="shared" si="1"/>
        <v>3.1400000000000001</v>
      </c>
      <c r="AP63" s="93" t="str">
        <f t="shared" si="2"/>
        <v>BASICO</v>
      </c>
      <c r="AQ63" s="93">
        <f>InasistDetal!AF63</f>
        <v>0</v>
      </c>
    </row>
    <row r="64" s="2" customFormat="1">
      <c r="A64" s="155" t="str">
        <f>IF(Lista!B57="","",Lista!B57)</f>
        <v>YANES SANCHEZ SHARLOTTE SOFIA</v>
      </c>
      <c r="B64" s="155"/>
      <c r="C64" s="156">
        <f>IFERROR(VALUE(IF(Lista!$A57="","",IF(Lista!C57="","", Lista!C57))),"")</f>
        <v>5</v>
      </c>
      <c r="D64" s="156" t="str">
        <f>IFERROR(VALUE(IF(Lista!$A57="","",IF(Lista!D57="","", Lista!D57))),"")</f>
        <v/>
      </c>
      <c r="E64" s="156">
        <f>IFERROR(VALUE(IF(Lista!$A57="","",IF(Lista!E57="","", Lista!E57))),"")</f>
        <v>4.5</v>
      </c>
      <c r="F64" s="156">
        <f>IFERROR(VALUE(IF(Lista!$A57="","",IF(Lista!F57="","", Lista!F57))),"")</f>
        <v>2.7000000000000002</v>
      </c>
      <c r="G64" s="156">
        <f>IFERROR(VALUE(IF(Lista!$A57="","",IF(Lista!G57="","", Lista!G57))),"")</f>
        <v>1.3</v>
      </c>
      <c r="H64" s="157">
        <f>IF(LEN(Lista!$A57)=0,"",ROUND(IF(SUM(C64:G64)&gt;0,AVERAGE(C64:G64),MINIMO),N_decimales))</f>
        <v>3.3999999999999999</v>
      </c>
      <c r="I64" s="156">
        <f>IFERROR(VALUE(IF(Lista!$A57="","",IF(Lista!H57="","", Lista!H57))),"")</f>
        <v>4.0999999999999996</v>
      </c>
      <c r="J64" s="156">
        <f>IFERROR(VALUE(IF(Lista!$A57="","",IF(Lista!I57="","", Lista!I57))),"")</f>
        <v>4.5</v>
      </c>
      <c r="K64" s="156">
        <f>IFERROR(VALUE(IF(Lista!$A57="","",IF(Lista!J57="","", Lista!J57))),"")</f>
        <v>1.8999999999999999</v>
      </c>
      <c r="L64" s="156" t="str">
        <f>IFERROR(VALUE(IF(Lista!$A57="","",IF(Lista!K57="","", Lista!K57))),"")</f>
        <v/>
      </c>
      <c r="M64" s="156" t="str">
        <f>IFERROR(VALUE(IF(Lista!$A57="","",IF(Lista!L57="","", Lista!L57))),"")</f>
        <v/>
      </c>
      <c r="N64" s="158">
        <f>IF(LEN(Lista!$A57)=0,"",ROUND(IF(SUM(I64:M64)&gt;0,AVERAGE(I64:M64),MINIMO),N_decimales))</f>
        <v>3.5</v>
      </c>
      <c r="O64" s="156">
        <f>IFERROR(VALUE(IF(Lista!$A57="","",IF(Lista!M57="","", Lista!M57))),"")</f>
        <v>3.5</v>
      </c>
      <c r="P64" s="156">
        <f>IFERROR(VALUE(IF(Lista!$A57="","",IF(Lista!N57="","", Lista!N57))),"")</f>
        <v>4.0999999999999996</v>
      </c>
      <c r="Q64" s="156">
        <f>IFERROR(VALUE(IF(Lista!$A57="","",IF(Lista!O57="","", Lista!O57))),"")</f>
        <v>4.5</v>
      </c>
      <c r="R64" s="156">
        <f>IFERROR(VALUE(IF(Lista!$A57="","",IF(Lista!P57="","", Lista!P57))),"")</f>
        <v>4.5</v>
      </c>
      <c r="S64" s="156">
        <f>IFERROR(VALUE(IF(Lista!$A57="","",IF(Lista!Q57="","", Lista!Q57))),"")</f>
        <v>4.4500000000000002</v>
      </c>
      <c r="T64" s="159">
        <f>IF(LEN(Lista!$A57)=0,"",ROUND(IF(SUM(O64:S64)&gt;0,AVERAGE(O64:S64),MINIMO),N_decimales))</f>
        <v>4.2000000000000002</v>
      </c>
      <c r="U64" s="156" t="str">
        <f>IFERROR(VALUE(IF(Lista!$A57="","",IF(Lista!R57="","", Lista!R57))),"")</f>
        <v/>
      </c>
      <c r="V64" s="156" t="str">
        <f>IFERROR(VALUE(IF(Lista!$A57="","",IF(Lista!S57="","", Lista!S57))),"")</f>
        <v/>
      </c>
      <c r="W64" s="156" t="str">
        <f>IFERROR(VALUE(IF(Lista!$A57="","",IF(Lista!T57="","", Lista!T57))),"")</f>
        <v/>
      </c>
      <c r="X64" s="156" t="str">
        <f>IFERROR(VALUE(IF(Lista!$A57="","",IF(Lista!U57="","", Lista!U57))),"")</f>
        <v/>
      </c>
      <c r="Y64" s="156" t="str">
        <f>IFERROR(VALUE(IF(Lista!$A57="","",IF(Lista!V57="","", Lista!V57))),"")</f>
        <v/>
      </c>
      <c r="Z64" s="158">
        <f>IF(LEN(Lista!$A57)=0,"",ROUND(IF(SUM(U64:Y64)&gt;0,AVERAGE(U64:Y64),MINIMO),N_decimales))</f>
        <v>1</v>
      </c>
      <c r="AA64" s="156" t="str">
        <f>IFERROR(VALUE(IF(Lista!$A57="","",IF(Lista!W57="","", Lista!W57))),"")</f>
        <v/>
      </c>
      <c r="AB64" s="156" t="str">
        <f>IFERROR(VALUE(IF(Lista!$A57="","",IF(Lista!X57="","", Lista!X57))),"")</f>
        <v/>
      </c>
      <c r="AC64" s="156" t="str">
        <f>IFERROR(VALUE(IF(Lista!$A57="","",IF(Lista!Y57="","", Lista!Y57))),"")</f>
        <v/>
      </c>
      <c r="AD64" s="156" t="str">
        <f>IFERROR(VALUE(IF(Lista!$A57="","",IF(Lista!Z57="","", Lista!Z57))),"")</f>
        <v/>
      </c>
      <c r="AE64" s="156" t="str">
        <f>IFERROR(VALUE(IF(Lista!$A57="","",IF(Lista!AA57="","", Lista!AA57))),"")</f>
        <v/>
      </c>
      <c r="AF64" s="159">
        <f>IF(LEN(Lista!$A57)=0,"",ROUND(IF(SUM(AA64:AE64)&gt;0,AVERAGE(AA64:AE64),MINIMO),N_decimales))</f>
        <v>1</v>
      </c>
      <c r="AG64" s="156">
        <f>IFERROR(VALUE(IF(Lista!$A57="","",IF(Lista!AG57="","", Lista!AG57))),"")</f>
        <v>4.0999999999999996</v>
      </c>
      <c r="AH64" s="156">
        <f>IFERROR(VALUE(IF(Lista!$A57="","",IF(Lista!AH57="","", Lista!AH57))),"")</f>
        <v>4.0999999999999996</v>
      </c>
      <c r="AI64" s="156">
        <f>IFERROR(VALUE(IF(Lista!$A57="","",IF(Lista!AI57="","", Lista!AI57))),"")</f>
        <v>3.8999999999999999</v>
      </c>
      <c r="AJ64" s="156">
        <f>IFERROR(VALUE(IF(Lista!$A57="","",IF(Lista!AJ57="","", Lista!AJ57))),"")</f>
        <v>2</v>
      </c>
      <c r="AK64" s="156">
        <f>IFERROR(VALUE(IF(Lista!$A57="","",IF(Lista!AK57="","", Lista!AK57))),"")</f>
        <v>1.3</v>
      </c>
      <c r="AL64" s="159">
        <f>IF(LEN(Lista!$A57)=0,"",ROUND(IF(SUM(AG64:AK64)&gt;0,AVERAGE(AG64:AK64),MINIMO),N_decimales))</f>
        <v>3.1000000000000001</v>
      </c>
      <c r="AM64" s="160">
        <f>IF(LEN(Lista!$A57)=0,"",ROUND((H64*Parametros!$F$2/100+N64*Parametros!$F$3/100+T64*Parametros!$F$4/100+Z64*Parametros!$F$5/100+AF64*Parametros!$F$6/100),2))</f>
        <v>3.5800000000000001</v>
      </c>
      <c r="AN64" s="160" t="str">
        <f>IFERROR(VALUE(IF(Lista!$A57="","",IF(Lista!AQ57="","",Lista!AQ57))),"")</f>
        <v/>
      </c>
      <c r="AO64" s="160">
        <f t="shared" si="1"/>
        <v>3.5800000000000001</v>
      </c>
      <c r="AP64" s="93" t="str">
        <f t="shared" si="2"/>
        <v>BASICO</v>
      </c>
      <c r="AQ64" s="93">
        <f>InasistDetal!AF64</f>
        <v>0</v>
      </c>
    </row>
    <row r="65" s="2" customFormat="1">
      <c r="A65" s="155" t="str">
        <f>IF(Lista!B58="","",Lista!B58)</f>
        <v>ZAPATA GARCIA JOHAN</v>
      </c>
      <c r="B65" s="155"/>
      <c r="C65" s="156">
        <f>IFERROR(VALUE(IF(Lista!$A58="","",IF(Lista!C58="","", Lista!C58))),"")</f>
        <v>3.2000000000000002</v>
      </c>
      <c r="D65" s="156" t="str">
        <f>IFERROR(VALUE(IF(Lista!$A58="","",IF(Lista!D58="","", Lista!D58))),"")</f>
        <v/>
      </c>
      <c r="E65" s="156">
        <f>IFERROR(VALUE(IF(Lista!$A58="","",IF(Lista!E58="","", Lista!E58))),"")</f>
        <v>3.2000000000000002</v>
      </c>
      <c r="F65" s="156">
        <f>IFERROR(VALUE(IF(Lista!$A58="","",IF(Lista!F58="","", Lista!F58))),"")</f>
        <v>2.7999999999999998</v>
      </c>
      <c r="G65" s="156">
        <f>IFERROR(VALUE(IF(Lista!$A58="","",IF(Lista!G58="","", Lista!G58))),"")</f>
        <v>1.3</v>
      </c>
      <c r="H65" s="157">
        <f>IF(LEN(Lista!$A58)=0,"",ROUND(IF(SUM(C65:G65)&gt;0,AVERAGE(C65:G65),MINIMO),N_decimales))</f>
        <v>2.6000000000000001</v>
      </c>
      <c r="I65" s="156">
        <f>IFERROR(VALUE(IF(Lista!$A58="","",IF(Lista!H58="","", Lista!H58))),"")</f>
        <v>4.5</v>
      </c>
      <c r="J65" s="156">
        <f>IFERROR(VALUE(IF(Lista!$A58="","",IF(Lista!I58="","", Lista!I58))),"")</f>
        <v>2.5</v>
      </c>
      <c r="K65" s="156">
        <f>IFERROR(VALUE(IF(Lista!$A58="","",IF(Lista!J58="","", Lista!J58))),"")</f>
        <v>1.8999999999999999</v>
      </c>
      <c r="L65" s="156" t="str">
        <f>IFERROR(VALUE(IF(Lista!$A58="","",IF(Lista!K58="","", Lista!K58))),"")</f>
        <v/>
      </c>
      <c r="M65" s="156" t="str">
        <f>IFERROR(VALUE(IF(Lista!$A58="","",IF(Lista!L58="","", Lista!L58))),"")</f>
        <v/>
      </c>
      <c r="N65" s="158">
        <f>IF(LEN(Lista!$A58)=0,"",ROUND(IF(SUM(I65:M65)&gt;0,AVERAGE(I65:M65),MINIMO),N_decimales))</f>
        <v>3</v>
      </c>
      <c r="O65" s="156">
        <f>IFERROR(VALUE(IF(Lista!$A58="","",IF(Lista!M58="","", Lista!M58))),"")</f>
        <v>3.5</v>
      </c>
      <c r="P65" s="156">
        <f>IFERROR(VALUE(IF(Lista!$A58="","",IF(Lista!N58="","", Lista!N58))),"")</f>
        <v>4.5</v>
      </c>
      <c r="Q65" s="156">
        <f>IFERROR(VALUE(IF(Lista!$A58="","",IF(Lista!O58="","", Lista!O58))),"")</f>
        <v>2.5</v>
      </c>
      <c r="R65" s="156">
        <f>IFERROR(VALUE(IF(Lista!$A58="","",IF(Lista!P58="","", Lista!P58))),"")</f>
        <v>2.7000000000000002</v>
      </c>
      <c r="S65" s="156">
        <f>IFERROR(VALUE(IF(Lista!$A58="","",IF(Lista!Q58="","", Lista!Q58))),"")</f>
        <v>2.7999999999999998</v>
      </c>
      <c r="T65" s="159">
        <f>IF(LEN(Lista!$A58)=0,"",ROUND(IF(SUM(O65:S65)&gt;0,AVERAGE(O65:S65),MINIMO),N_decimales))</f>
        <v>3.2000000000000002</v>
      </c>
      <c r="U65" s="156" t="str">
        <f>IFERROR(VALUE(IF(Lista!$A58="","",IF(Lista!R58="","", Lista!R58))),"")</f>
        <v/>
      </c>
      <c r="V65" s="156" t="str">
        <f>IFERROR(VALUE(IF(Lista!$A58="","",IF(Lista!S58="","", Lista!S58))),"")</f>
        <v/>
      </c>
      <c r="W65" s="156" t="str">
        <f>IFERROR(VALUE(IF(Lista!$A58="","",IF(Lista!T58="","", Lista!T58))),"")</f>
        <v/>
      </c>
      <c r="X65" s="156" t="str">
        <f>IFERROR(VALUE(IF(Lista!$A58="","",IF(Lista!U58="","", Lista!U58))),"")</f>
        <v/>
      </c>
      <c r="Y65" s="156" t="str">
        <f>IFERROR(VALUE(IF(Lista!$A58="","",IF(Lista!V58="","", Lista!V58))),"")</f>
        <v/>
      </c>
      <c r="Z65" s="158">
        <f>IF(LEN(Lista!$A58)=0,"",ROUND(IF(SUM(U65:Y65)&gt;0,AVERAGE(U65:Y65),MINIMO),N_decimales))</f>
        <v>1</v>
      </c>
      <c r="AA65" s="156" t="str">
        <f>IFERROR(VALUE(IF(Lista!$A58="","",IF(Lista!W58="","", Lista!W58))),"")</f>
        <v/>
      </c>
      <c r="AB65" s="156" t="str">
        <f>IFERROR(VALUE(IF(Lista!$A58="","",IF(Lista!X58="","", Lista!X58))),"")</f>
        <v/>
      </c>
      <c r="AC65" s="156" t="str">
        <f>IFERROR(VALUE(IF(Lista!$A58="","",IF(Lista!Y58="","", Lista!Y58))),"")</f>
        <v/>
      </c>
      <c r="AD65" s="156" t="str">
        <f>IFERROR(VALUE(IF(Lista!$A58="","",IF(Lista!Z58="","", Lista!Z58))),"")</f>
        <v/>
      </c>
      <c r="AE65" s="156" t="str">
        <f>IFERROR(VALUE(IF(Lista!$A58="","",IF(Lista!AA58="","", Lista!AA58))),"")</f>
        <v/>
      </c>
      <c r="AF65" s="159">
        <f>IF(LEN(Lista!$A58)=0,"",ROUND(IF(SUM(AA65:AE65)&gt;0,AVERAGE(AA65:AE65),MINIMO),N_decimales))</f>
        <v>1</v>
      </c>
      <c r="AG65" s="156">
        <f>IFERROR(VALUE(IF(Lista!$A58="","",IF(Lista!AG58="","", Lista!AG58))),"")</f>
        <v>4.0999999999999996</v>
      </c>
      <c r="AH65" s="156">
        <f>IFERROR(VALUE(IF(Lista!$A58="","",IF(Lista!AH58="","", Lista!AH58))),"")</f>
        <v>4.5</v>
      </c>
      <c r="AI65" s="156">
        <f>IFERROR(VALUE(IF(Lista!$A58="","",IF(Lista!AI58="","", Lista!AI58))),"")</f>
        <v>4.5</v>
      </c>
      <c r="AJ65" s="156">
        <f>IFERROR(VALUE(IF(Lista!$A58="","",IF(Lista!AJ58="","", Lista!AJ58))),"")</f>
        <v>2</v>
      </c>
      <c r="AK65" s="156">
        <f>IFERROR(VALUE(IF(Lista!$A58="","",IF(Lista!AK58="","", Lista!AK58))),"")</f>
        <v>2</v>
      </c>
      <c r="AL65" s="159">
        <f>IF(LEN(Lista!$A58)=0,"",ROUND(IF(SUM(AG65:AK65)&gt;0,AVERAGE(AG65:AK65),MINIMO),N_decimales))</f>
        <v>3.3999999999999999</v>
      </c>
      <c r="AM65" s="160">
        <f>IF(LEN(Lista!$A58)=0,"",ROUND((H65*Parametros!$F$2/100+N65*Parametros!$F$3/100+T65*Parametros!$F$4/100+Z65*Parametros!$F$5/100+AF65*Parametros!$F$6/100),2))</f>
        <v>2.7999999999999998</v>
      </c>
      <c r="AN65" s="160" t="str">
        <f>IFERROR(VALUE(IF(Lista!$A58="","",IF(Lista!AQ58="","",Lista!AQ58))),"")</f>
        <v/>
      </c>
      <c r="AO65" s="160">
        <f t="shared" si="1"/>
        <v>2.7999999999999998</v>
      </c>
      <c r="AP65" s="93" t="str">
        <f t="shared" si="2"/>
        <v>BAJO</v>
      </c>
      <c r="AQ65" s="93">
        <f>InasistDetal!AF65</f>
        <v>0</v>
      </c>
    </row>
    <row r="66" s="2" customFormat="1">
      <c r="A66" s="155" t="str">
        <f>IF(Lista!B59="","",Lista!B59)</f>
        <v xml:space="preserve">ZAPATA POSADA  MELANY</v>
      </c>
      <c r="B66" s="155"/>
      <c r="C66" s="156">
        <f>IFERROR(VALUE(IF(Lista!$A59="","",IF(Lista!C59="","", Lista!C59))),"")</f>
        <v>3.7000000000000002</v>
      </c>
      <c r="D66" s="156" t="str">
        <f>IFERROR(VALUE(IF(Lista!$A59="","",IF(Lista!D59="","", Lista!D59))),"")</f>
        <v/>
      </c>
      <c r="E66" s="156">
        <f>IFERROR(VALUE(IF(Lista!$A59="","",IF(Lista!E59="","", Lista!E59))),"")</f>
        <v>3.7000000000000002</v>
      </c>
      <c r="F66" s="156">
        <f>IFERROR(VALUE(IF(Lista!$A59="","",IF(Lista!F59="","", Lista!F59))),"")</f>
        <v>2.7999999999999998</v>
      </c>
      <c r="G66" s="156">
        <f>IFERROR(VALUE(IF(Lista!$A59="","",IF(Lista!G59="","", Lista!G59))),"")</f>
        <v>1.3</v>
      </c>
      <c r="H66" s="157">
        <f>IF(LEN(Lista!$A59)=0,"",ROUND(IF(SUM(C66:G66)&gt;0,AVERAGE(C66:G66),MINIMO),N_decimales))</f>
        <v>2.8999999999999999</v>
      </c>
      <c r="I66" s="156">
        <f>IFERROR(VALUE(IF(Lista!$A59="","",IF(Lista!H59="","", Lista!H59))),"")</f>
        <v>3.6000000000000001</v>
      </c>
      <c r="J66" s="156">
        <f>IFERROR(VALUE(IF(Lista!$A59="","",IF(Lista!I59="","", Lista!I59))),"")</f>
        <v>2.5</v>
      </c>
      <c r="K66" s="156">
        <f>IFERROR(VALUE(IF(Lista!$A59="","",IF(Lista!J59="","", Lista!J59))),"")</f>
        <v>1.8999999999999999</v>
      </c>
      <c r="L66" s="156" t="str">
        <f>IFERROR(VALUE(IF(Lista!$A59="","",IF(Lista!K59="","", Lista!K59))),"")</f>
        <v/>
      </c>
      <c r="M66" s="156" t="str">
        <f>IFERROR(VALUE(IF(Lista!$A59="","",IF(Lista!L59="","", Lista!L59))),"")</f>
        <v/>
      </c>
      <c r="N66" s="158">
        <f>IF(LEN(Lista!$A59)=0,"",ROUND(IF(SUM(I66:M66)&gt;0,AVERAGE(I66:M66),MINIMO),N_decimales))</f>
        <v>2.7000000000000002</v>
      </c>
      <c r="O66" s="156">
        <f>IFERROR(VALUE(IF(Lista!$A59="","",IF(Lista!M59="","", Lista!M59))),"")</f>
        <v>3.5</v>
      </c>
      <c r="P66" s="156">
        <f>IFERROR(VALUE(IF(Lista!$A59="","",IF(Lista!N59="","", Lista!N59))),"")</f>
        <v>3.6000000000000001</v>
      </c>
      <c r="Q66" s="156">
        <f>IFERROR(VALUE(IF(Lista!$A59="","",IF(Lista!O59="","", Lista!O59))),"")</f>
        <v>2.5</v>
      </c>
      <c r="R66" s="156">
        <f>IFERROR(VALUE(IF(Lista!$A59="","",IF(Lista!P59="","", Lista!P59))),"")</f>
        <v>2.7000000000000002</v>
      </c>
      <c r="S66" s="156">
        <f>IFERROR(VALUE(IF(Lista!$A59="","",IF(Lista!Q59="","", Lista!Q59))),"")</f>
        <v>3.5</v>
      </c>
      <c r="T66" s="159">
        <f>IF(LEN(Lista!$A59)=0,"",ROUND(IF(SUM(O66:S66)&gt;0,AVERAGE(O66:S66),MINIMO),N_decimales))</f>
        <v>3.2000000000000002</v>
      </c>
      <c r="U66" s="156" t="str">
        <f>IFERROR(VALUE(IF(Lista!$A59="","",IF(Lista!R59="","", Lista!R59))),"")</f>
        <v/>
      </c>
      <c r="V66" s="156" t="str">
        <f>IFERROR(VALUE(IF(Lista!$A59="","",IF(Lista!S59="","", Lista!S59))),"")</f>
        <v/>
      </c>
      <c r="W66" s="156" t="str">
        <f>IFERROR(VALUE(IF(Lista!$A59="","",IF(Lista!T59="","", Lista!T59))),"")</f>
        <v/>
      </c>
      <c r="X66" s="156" t="str">
        <f>IFERROR(VALUE(IF(Lista!$A59="","",IF(Lista!U59="","", Lista!U59))),"")</f>
        <v/>
      </c>
      <c r="Y66" s="156" t="str">
        <f>IFERROR(VALUE(IF(Lista!$A59="","",IF(Lista!V59="","", Lista!V59))),"")</f>
        <v/>
      </c>
      <c r="Z66" s="158">
        <f>IF(LEN(Lista!$A59)=0,"",ROUND(IF(SUM(U66:Y66)&gt;0,AVERAGE(U66:Y66),MINIMO),N_decimales))</f>
        <v>1</v>
      </c>
      <c r="AA66" s="156" t="str">
        <f>IFERROR(VALUE(IF(Lista!$A59="","",IF(Lista!W59="","", Lista!W59))),"")</f>
        <v/>
      </c>
      <c r="AB66" s="156" t="str">
        <f>IFERROR(VALUE(IF(Lista!$A59="","",IF(Lista!X59="","", Lista!X59))),"")</f>
        <v/>
      </c>
      <c r="AC66" s="156" t="str">
        <f>IFERROR(VALUE(IF(Lista!$A59="","",IF(Lista!Y59="","", Lista!Y59))),"")</f>
        <v/>
      </c>
      <c r="AD66" s="156" t="str">
        <f>IFERROR(VALUE(IF(Lista!$A59="","",IF(Lista!Z59="","", Lista!Z59))),"")</f>
        <v/>
      </c>
      <c r="AE66" s="156" t="str">
        <f>IFERROR(VALUE(IF(Lista!$A59="","",IF(Lista!AA59="","", Lista!AA59))),"")</f>
        <v/>
      </c>
      <c r="AF66" s="159">
        <f>IF(LEN(Lista!$A59)=0,"",ROUND(IF(SUM(AA66:AE66)&gt;0,AVERAGE(AA66:AE66),MINIMO),N_decimales))</f>
        <v>1</v>
      </c>
      <c r="AG66" s="156">
        <f>IFERROR(VALUE(IF(Lista!$A59="","",IF(Lista!AG59="","", Lista!AG59))),"")</f>
        <v>4.0999999999999996</v>
      </c>
      <c r="AH66" s="156">
        <f>IFERROR(VALUE(IF(Lista!$A59="","",IF(Lista!AH59="","", Lista!AH59))),"")</f>
        <v>3.6000000000000001</v>
      </c>
      <c r="AI66" s="156">
        <f>IFERROR(VALUE(IF(Lista!$A59="","",IF(Lista!AI59="","", Lista!AI59))),"")</f>
        <v>4.5</v>
      </c>
      <c r="AJ66" s="156">
        <f>IFERROR(VALUE(IF(Lista!$A59="","",IF(Lista!AJ59="","", Lista!AJ59))),"")</f>
        <v>2</v>
      </c>
      <c r="AK66" s="156">
        <f>IFERROR(VALUE(IF(Lista!$A59="","",IF(Lista!AK59="","", Lista!AK59))),"")</f>
        <v>2.5</v>
      </c>
      <c r="AL66" s="159">
        <f>IF(LEN(Lista!$A59)=0,"",ROUND(IF(SUM(AG66:AK66)&gt;0,AVERAGE(AG66:AK66),MINIMO),N_decimales))</f>
        <v>3.2999999999999998</v>
      </c>
      <c r="AM66" s="160">
        <f>IF(LEN(Lista!$A59)=0,"",ROUND((H66*Parametros!$F$2/100+N66*Parametros!$F$3/100+T66*Parametros!$F$4/100+Z66*Parametros!$F$5/100+AF66*Parametros!$F$6/100),2))</f>
        <v>2.9199999999999999</v>
      </c>
      <c r="AN66" s="160" t="str">
        <f>IFERROR(VALUE(IF(Lista!$A59="","",IF(Lista!AQ59="","",Lista!AQ59))),"")</f>
        <v/>
      </c>
      <c r="AO66" s="160">
        <f t="shared" si="1"/>
        <v>2.9199999999999999</v>
      </c>
      <c r="AP66" s="93" t="str">
        <f t="shared" si="2"/>
        <v>BAJO</v>
      </c>
      <c r="AQ66" s="93">
        <f>InasistDetal!AF66</f>
        <v>0</v>
      </c>
    </row>
    <row r="67" s="2" customFormat="1">
      <c r="A67" s="155" t="str">
        <f>IF(Lista!B60="","",Lista!B60)</f>
        <v/>
      </c>
      <c r="B67" s="155"/>
      <c r="C67" s="156" t="str">
        <f>IFERROR(VALUE(IF(Lista!$A60="","",IF(Lista!C60="","", Lista!C60))),"")</f>
        <v/>
      </c>
      <c r="D67" s="156" t="str">
        <f>IFERROR(VALUE(IF(Lista!$A60="","",IF(Lista!D60="","", Lista!D60))),"")</f>
        <v/>
      </c>
      <c r="E67" s="156" t="str">
        <f>IFERROR(VALUE(IF(Lista!$A60="","",IF(Lista!E60="","", Lista!E60))),"")</f>
        <v/>
      </c>
      <c r="F67" s="156" t="str">
        <f>IFERROR(VALUE(IF(Lista!$A60="","",IF(Lista!F60="","", Lista!F60))),"")</f>
        <v/>
      </c>
      <c r="G67" s="156" t="str">
        <f>IFERROR(VALUE(IF(Lista!$A60="","",IF(Lista!G60="","", Lista!G60))),"")</f>
        <v/>
      </c>
      <c r="H67" s="157" t="str">
        <f>IF(LEN(Lista!$A60)=0,"",ROUND(IF(SUM(C67:G67)&gt;0,AVERAGE(C67:G67),MINIMO),N_decimales))</f>
        <v/>
      </c>
      <c r="I67" s="156" t="str">
        <f>IFERROR(VALUE(IF(Lista!$A60="","",IF(Lista!H60="","", Lista!H60))),"")</f>
        <v/>
      </c>
      <c r="J67" s="156" t="str">
        <f>IFERROR(VALUE(IF(Lista!$A60="","",IF(Lista!I60="","", Lista!I60))),"")</f>
        <v/>
      </c>
      <c r="K67" s="156" t="str">
        <f>IFERROR(VALUE(IF(Lista!$A60="","",IF(Lista!J60="","", Lista!J60))),"")</f>
        <v/>
      </c>
      <c r="L67" s="156" t="str">
        <f>IFERROR(VALUE(IF(Lista!$A60="","",IF(Lista!K60="","", Lista!K60))),"")</f>
        <v/>
      </c>
      <c r="M67" s="156" t="str">
        <f>IFERROR(VALUE(IF(Lista!$A60="","",IF(Lista!L60="","", Lista!L60))),"")</f>
        <v/>
      </c>
      <c r="N67" s="158" t="str">
        <f>IF(LEN(Lista!$A60)=0,"",ROUND(IF(SUM(I67:M67)&gt;0,AVERAGE(I67:M67),MINIMO),N_decimales))</f>
        <v/>
      </c>
      <c r="O67" s="156" t="str">
        <f>IFERROR(VALUE(IF(Lista!$A60="","",IF(Lista!M60="","", Lista!M60))),"")</f>
        <v/>
      </c>
      <c r="P67" s="156" t="str">
        <f>IFERROR(VALUE(IF(Lista!$A60="","",IF(Lista!N60="","", Lista!N60))),"")</f>
        <v/>
      </c>
      <c r="Q67" s="156" t="str">
        <f>IFERROR(VALUE(IF(Lista!$A60="","",IF(Lista!O60="","", Lista!O60))),"")</f>
        <v/>
      </c>
      <c r="R67" s="156" t="str">
        <f>IFERROR(VALUE(IF(Lista!$A60="","",IF(Lista!P60="","", Lista!P60))),"")</f>
        <v/>
      </c>
      <c r="S67" s="156" t="str">
        <f>IFERROR(VALUE(IF(Lista!$A60="","",IF(Lista!Q60="","", Lista!Q60))),"")</f>
        <v/>
      </c>
      <c r="T67" s="159" t="str">
        <f>IF(LEN(Lista!$A60)=0,"",ROUND(IF(SUM(O67:S67)&gt;0,AVERAGE(O67:S67),MINIMO),N_decimales))</f>
        <v/>
      </c>
      <c r="U67" s="156" t="str">
        <f>IFERROR(VALUE(IF(Lista!$A60="","",IF(Lista!R60="","", Lista!R60))),"")</f>
        <v/>
      </c>
      <c r="V67" s="156" t="str">
        <f>IFERROR(VALUE(IF(Lista!$A60="","",IF(Lista!S60="","", Lista!S60))),"")</f>
        <v/>
      </c>
      <c r="W67" s="156" t="str">
        <f>IFERROR(VALUE(IF(Lista!$A60="","",IF(Lista!T60="","", Lista!T60))),"")</f>
        <v/>
      </c>
      <c r="X67" s="156" t="str">
        <f>IFERROR(VALUE(IF(Lista!$A60="","",IF(Lista!U60="","", Lista!U60))),"")</f>
        <v/>
      </c>
      <c r="Y67" s="156" t="str">
        <f>IFERROR(VALUE(IF(Lista!$A60="","",IF(Lista!V60="","", Lista!V60))),"")</f>
        <v/>
      </c>
      <c r="Z67" s="158" t="str">
        <f>IF(LEN(Lista!$A60)=0,"",ROUND(IF(SUM(U67:Y67)&gt;0,AVERAGE(U67:Y67),MINIMO),N_decimales))</f>
        <v/>
      </c>
      <c r="AA67" s="156" t="str">
        <f>IFERROR(VALUE(IF(Lista!$A60="","",IF(Lista!W60="","", Lista!W60))),"")</f>
        <v/>
      </c>
      <c r="AB67" s="156" t="str">
        <f>IFERROR(VALUE(IF(Lista!$A60="","",IF(Lista!X60="","", Lista!X60))),"")</f>
        <v/>
      </c>
      <c r="AC67" s="156" t="str">
        <f>IFERROR(VALUE(IF(Lista!$A60="","",IF(Lista!Y60="","", Lista!Y60))),"")</f>
        <v/>
      </c>
      <c r="AD67" s="156" t="str">
        <f>IFERROR(VALUE(IF(Lista!$A60="","",IF(Lista!Z60="","", Lista!Z60))),"")</f>
        <v/>
      </c>
      <c r="AE67" s="156" t="str">
        <f>IFERROR(VALUE(IF(Lista!$A60="","",IF(Lista!AA60="","", Lista!AA60))),"")</f>
        <v/>
      </c>
      <c r="AF67" s="159" t="str">
        <f>IF(LEN(Lista!$A60)=0,"",ROUND(IF(SUM(AA67:AE67)&gt;0,AVERAGE(AA67:AE67),MINIMO),N_decimales))</f>
        <v/>
      </c>
      <c r="AG67" s="156" t="str">
        <f>IFERROR(VALUE(IF(Lista!$A60="","",IF(Lista!AG60="","", Lista!AG60))),"")</f>
        <v/>
      </c>
      <c r="AH67" s="156" t="str">
        <f>IFERROR(VALUE(IF(Lista!$A60="","",IF(Lista!AH60="","", Lista!AH60))),"")</f>
        <v/>
      </c>
      <c r="AI67" s="156" t="str">
        <f>IFERROR(VALUE(IF(Lista!$A60="","",IF(Lista!AI60="","", Lista!AI60))),"")</f>
        <v/>
      </c>
      <c r="AJ67" s="156" t="str">
        <f>IFERROR(VALUE(IF(Lista!$A60="","",IF(Lista!AJ60="","", Lista!AJ60))),"")</f>
        <v/>
      </c>
      <c r="AK67" s="156" t="str">
        <f>IFERROR(VALUE(IF(Lista!$A60="","",IF(Lista!AK60="","", Lista!AK60))),"")</f>
        <v/>
      </c>
      <c r="AL67" s="159" t="str">
        <f>IF(LEN(Lista!$A60)=0,"",ROUND(IF(SUM(AG67:AK67)&gt;0,AVERAGE(AG67:AK67),MINIMO),N_decimales))</f>
        <v/>
      </c>
      <c r="AM67" s="160" t="str">
        <f>IF(LEN(Lista!$A60)=0,"",ROUND((H67*Parametros!$F$2/100+N67*Parametros!$F$3/100+T67*Parametros!$F$4/100+Z67*Parametros!$F$5/100+AF67*Parametros!$F$6/100),2))</f>
        <v/>
      </c>
      <c r="AN67" s="160" t="str">
        <f>IFERROR(VALUE(IF(Lista!$A60="","",IF(Lista!AQ60="","",Lista!AQ60))),"")</f>
        <v/>
      </c>
      <c r="AO67" s="160" t="str">
        <f t="shared" si="1"/>
        <v/>
      </c>
      <c r="AP67" s="93" t="str">
        <f t="shared" si="2"/>
        <v/>
      </c>
      <c r="AQ67" s="93">
        <f>InasistDetal!AF67</f>
        <v>0</v>
      </c>
    </row>
    <row r="68" s="3" customFormat="1">
      <c r="A68" s="155" t="str">
        <f>IF(Lista!B61="","",Lista!B61)</f>
        <v/>
      </c>
      <c r="B68" s="155"/>
      <c r="C68" s="156" t="str">
        <f>IFERROR(VALUE(IF(Lista!$A61="","",IF(Lista!C61="","", Lista!C61))),"")</f>
        <v/>
      </c>
      <c r="D68" s="156" t="str">
        <f>IFERROR(VALUE(IF(Lista!$A61="","",IF(Lista!D61="","", Lista!D61))),"")</f>
        <v/>
      </c>
      <c r="E68" s="156" t="str">
        <f>IFERROR(VALUE(IF(Lista!$A61="","",IF(Lista!E61="","", Lista!E61))),"")</f>
        <v/>
      </c>
      <c r="F68" s="156" t="str">
        <f>IFERROR(VALUE(IF(Lista!$A61="","",IF(Lista!F61="","", Lista!F61))),"")</f>
        <v/>
      </c>
      <c r="G68" s="156" t="str">
        <f>IFERROR(VALUE(IF(Lista!$A61="","",IF(Lista!G61="","", Lista!G61))),"")</f>
        <v/>
      </c>
      <c r="H68" s="157" t="str">
        <f>IF(LEN(Lista!$A61)=0,"",ROUND(IF(SUM(C68:G68)&gt;0,AVERAGE(C68:G68),MINIMO),N_decimales))</f>
        <v/>
      </c>
      <c r="I68" s="156" t="str">
        <f>IFERROR(VALUE(IF(Lista!$A61="","",IF(Lista!H61="","", Lista!H61))),"")</f>
        <v/>
      </c>
      <c r="J68" s="156" t="str">
        <f>IFERROR(VALUE(IF(Lista!$A61="","",IF(Lista!I61="","", Lista!I61))),"")</f>
        <v/>
      </c>
      <c r="K68" s="156" t="str">
        <f>IFERROR(VALUE(IF(Lista!$A61="","",IF(Lista!J61="","", Lista!J61))),"")</f>
        <v/>
      </c>
      <c r="L68" s="156" t="str">
        <f>IFERROR(VALUE(IF(Lista!$A61="","",IF(Lista!K61="","", Lista!K61))),"")</f>
        <v/>
      </c>
      <c r="M68" s="156" t="str">
        <f>IFERROR(VALUE(IF(Lista!$A61="","",IF(Lista!L61="","", Lista!L61))),"")</f>
        <v/>
      </c>
      <c r="N68" s="158" t="str">
        <f>IF(LEN(Lista!$A61)=0,"",ROUND(IF(SUM(I68:M68)&gt;0,AVERAGE(I68:M68),MINIMO),N_decimales))</f>
        <v/>
      </c>
      <c r="O68" s="156" t="str">
        <f>IFERROR(VALUE(IF(Lista!$A61="","",IF(Lista!M61="","", Lista!M61))),"")</f>
        <v/>
      </c>
      <c r="P68" s="156" t="str">
        <f>IFERROR(VALUE(IF(Lista!$A61="","",IF(Lista!N61="","", Lista!N61))),"")</f>
        <v/>
      </c>
      <c r="Q68" s="156" t="str">
        <f>IFERROR(VALUE(IF(Lista!$A61="","",IF(Lista!O61="","", Lista!O61))),"")</f>
        <v/>
      </c>
      <c r="R68" s="156" t="str">
        <f>IFERROR(VALUE(IF(Lista!$A61="","",IF(Lista!P61="","", Lista!P61))),"")</f>
        <v/>
      </c>
      <c r="S68" s="156" t="str">
        <f>IFERROR(VALUE(IF(Lista!$A61="","",IF(Lista!Q61="","", Lista!Q61))),"")</f>
        <v/>
      </c>
      <c r="T68" s="159" t="str">
        <f>IF(LEN(Lista!$A61)=0,"",ROUND(IF(SUM(O68:S68)&gt;0,AVERAGE(O68:S68),MINIMO),N_decimales))</f>
        <v/>
      </c>
      <c r="U68" s="156" t="str">
        <f>IFERROR(VALUE(IF(Lista!$A61="","",IF(Lista!R61="","", Lista!R61))),"")</f>
        <v/>
      </c>
      <c r="V68" s="156" t="str">
        <f>IFERROR(VALUE(IF(Lista!$A61="","",IF(Lista!S61="","", Lista!S61))),"")</f>
        <v/>
      </c>
      <c r="W68" s="156" t="str">
        <f>IFERROR(VALUE(IF(Lista!$A61="","",IF(Lista!T61="","", Lista!T61))),"")</f>
        <v/>
      </c>
      <c r="X68" s="156" t="str">
        <f>IFERROR(VALUE(IF(Lista!$A61="","",IF(Lista!U61="","", Lista!U61))),"")</f>
        <v/>
      </c>
      <c r="Y68" s="156" t="str">
        <f>IFERROR(VALUE(IF(Lista!$A61="","",IF(Lista!V61="","", Lista!V61))),"")</f>
        <v/>
      </c>
      <c r="Z68" s="158" t="str">
        <f>IF(LEN(Lista!$A61)=0,"",ROUND(IF(SUM(U68:Y68)&gt;0,AVERAGE(U68:Y68),MINIMO),N_decimales))</f>
        <v/>
      </c>
      <c r="AA68" s="156" t="str">
        <f>IFERROR(VALUE(IF(Lista!$A61="","",IF(Lista!W61="","", Lista!W61))),"")</f>
        <v/>
      </c>
      <c r="AB68" s="156" t="str">
        <f>IFERROR(VALUE(IF(Lista!$A61="","",IF(Lista!X61="","", Lista!X61))),"")</f>
        <v/>
      </c>
      <c r="AC68" s="156" t="str">
        <f>IFERROR(VALUE(IF(Lista!$A61="","",IF(Lista!Y61="","", Lista!Y61))),"")</f>
        <v/>
      </c>
      <c r="AD68" s="156" t="str">
        <f>IFERROR(VALUE(IF(Lista!$A61="","",IF(Lista!Z61="","", Lista!Z61))),"")</f>
        <v/>
      </c>
      <c r="AE68" s="156" t="str">
        <f>IFERROR(VALUE(IF(Lista!$A61="","",IF(Lista!AA61="","", Lista!AA61))),"")</f>
        <v/>
      </c>
      <c r="AF68" s="159" t="str">
        <f>IF(LEN(Lista!$A61)=0,"",ROUND(IF(SUM(AA68:AE68)&gt;0,AVERAGE(AA68:AE68),MINIMO),N_decimales))</f>
        <v/>
      </c>
      <c r="AG68" s="156" t="str">
        <f>IFERROR(VALUE(IF(Lista!$A61="","",IF(Lista!AG61="","", Lista!AG61))),"")</f>
        <v/>
      </c>
      <c r="AH68" s="156" t="str">
        <f>IFERROR(VALUE(IF(Lista!$A61="","",IF(Lista!AH61="","", Lista!AH61))),"")</f>
        <v/>
      </c>
      <c r="AI68" s="156" t="str">
        <f>IFERROR(VALUE(IF(Lista!$A61="","",IF(Lista!AI61="","", Lista!AI61))),"")</f>
        <v/>
      </c>
      <c r="AJ68" s="156" t="str">
        <f>IFERROR(VALUE(IF(Lista!$A61="","",IF(Lista!AJ61="","", Lista!AJ61))),"")</f>
        <v/>
      </c>
      <c r="AK68" s="156" t="str">
        <f>IFERROR(VALUE(IF(Lista!$A61="","",IF(Lista!AK61="","", Lista!AK61))),"")</f>
        <v/>
      </c>
      <c r="AL68" s="159" t="str">
        <f>IF(LEN(Lista!$A61)=0,"",ROUND(IF(SUM(AG68:AK68)&gt;0,AVERAGE(AG68:AK68),MINIMO),N_decimales))</f>
        <v/>
      </c>
      <c r="AM68" s="160" t="str">
        <f>IF(LEN(Lista!$A61)=0,"",ROUND((H68*Parametros!$F$2/100+N68*Parametros!$F$3/100+T68*Parametros!$F$4/100+Z68*Parametros!$F$5/100+AF68*Parametros!$F$6/100),2))</f>
        <v/>
      </c>
      <c r="AN68" s="160" t="str">
        <f>IFERROR(VALUE(IF(Lista!$A61="","",IF(Lista!AQ61="","",Lista!AQ61))),"")</f>
        <v/>
      </c>
      <c r="AO68" s="160" t="str">
        <f t="shared" si="1"/>
        <v/>
      </c>
      <c r="AP68" s="93" t="str">
        <f t="shared" si="2"/>
        <v/>
      </c>
      <c r="AQ68" s="93">
        <f>InasistDetal!AF68</f>
        <v>0</v>
      </c>
    </row>
    <row r="69" s="2" customFormat="1">
      <c r="A69" s="155" t="str">
        <f>IF(Lista!B62="","",Lista!B62)</f>
        <v/>
      </c>
      <c r="B69" s="155"/>
      <c r="C69" s="156" t="str">
        <f>IFERROR(VALUE(IF(Lista!$A62="","",IF(Lista!C62="","", Lista!C62))),"")</f>
        <v/>
      </c>
      <c r="D69" s="156" t="str">
        <f>IFERROR(VALUE(IF(Lista!$A62="","",IF(Lista!D62="","", Lista!D62))),"")</f>
        <v/>
      </c>
      <c r="E69" s="156" t="str">
        <f>IFERROR(VALUE(IF(Lista!$A62="","",IF(Lista!E62="","", Lista!E62))),"")</f>
        <v/>
      </c>
      <c r="F69" s="156" t="str">
        <f>IFERROR(VALUE(IF(Lista!$A62="","",IF(Lista!F62="","", Lista!F62))),"")</f>
        <v/>
      </c>
      <c r="G69" s="156" t="str">
        <f>IFERROR(VALUE(IF(Lista!$A62="","",IF(Lista!G62="","", Lista!G62))),"")</f>
        <v/>
      </c>
      <c r="H69" s="157" t="str">
        <f>IF(LEN(Lista!$A62)=0,"",ROUND(IF(SUM(C69:G69)&gt;0,AVERAGE(C69:G69),MINIMO),N_decimales))</f>
        <v/>
      </c>
      <c r="I69" s="156" t="str">
        <f>IFERROR(VALUE(IF(Lista!$A62="","",IF(Lista!H62="","", Lista!H62))),"")</f>
        <v/>
      </c>
      <c r="J69" s="156" t="str">
        <f>IFERROR(VALUE(IF(Lista!$A62="","",IF(Lista!I62="","", Lista!I62))),"")</f>
        <v/>
      </c>
      <c r="K69" s="156" t="str">
        <f>IFERROR(VALUE(IF(Lista!$A62="","",IF(Lista!J62="","", Lista!J62))),"")</f>
        <v/>
      </c>
      <c r="L69" s="156" t="str">
        <f>IFERROR(VALUE(IF(Lista!$A62="","",IF(Lista!K62="","", Lista!K62))),"")</f>
        <v/>
      </c>
      <c r="M69" s="156" t="str">
        <f>IFERROR(VALUE(IF(Lista!$A62="","",IF(Lista!L62="","", Lista!L62))),"")</f>
        <v/>
      </c>
      <c r="N69" s="158" t="str">
        <f>IF(LEN(Lista!$A62)=0,"",ROUND(IF(SUM(I69:M69)&gt;0,AVERAGE(I69:M69),MINIMO),N_decimales))</f>
        <v/>
      </c>
      <c r="O69" s="156" t="str">
        <f>IFERROR(VALUE(IF(Lista!$A62="","",IF(Lista!M62="","", Lista!M62))),"")</f>
        <v/>
      </c>
      <c r="P69" s="156" t="str">
        <f>IFERROR(VALUE(IF(Lista!$A62="","",IF(Lista!N62="","", Lista!N62))),"")</f>
        <v/>
      </c>
      <c r="Q69" s="156" t="str">
        <f>IFERROR(VALUE(IF(Lista!$A62="","",IF(Lista!O62="","", Lista!O62))),"")</f>
        <v/>
      </c>
      <c r="R69" s="156" t="str">
        <f>IFERROR(VALUE(IF(Lista!$A62="","",IF(Lista!P62="","", Lista!P62))),"")</f>
        <v/>
      </c>
      <c r="S69" s="156" t="str">
        <f>IFERROR(VALUE(IF(Lista!$A62="","",IF(Lista!Q62="","", Lista!Q62))),"")</f>
        <v/>
      </c>
      <c r="T69" s="159" t="str">
        <f>IF(LEN(Lista!$A62)=0,"",ROUND(IF(SUM(O69:S69)&gt;0,AVERAGE(O69:S69),MINIMO),N_decimales))</f>
        <v/>
      </c>
      <c r="U69" s="156" t="str">
        <f>IFERROR(VALUE(IF(Lista!$A62="","",IF(Lista!R62="","", Lista!R62))),"")</f>
        <v/>
      </c>
      <c r="V69" s="156" t="str">
        <f>IFERROR(VALUE(IF(Lista!$A62="","",IF(Lista!S62="","", Lista!S62))),"")</f>
        <v/>
      </c>
      <c r="W69" s="156" t="str">
        <f>IFERROR(VALUE(IF(Lista!$A62="","",IF(Lista!T62="","", Lista!T62))),"")</f>
        <v/>
      </c>
      <c r="X69" s="156" t="str">
        <f>IFERROR(VALUE(IF(Lista!$A62="","",IF(Lista!U62="","", Lista!U62))),"")</f>
        <v/>
      </c>
      <c r="Y69" s="156" t="str">
        <f>IFERROR(VALUE(IF(Lista!$A62="","",IF(Lista!V62="","", Lista!V62))),"")</f>
        <v/>
      </c>
      <c r="Z69" s="158" t="str">
        <f>IF(LEN(Lista!$A62)=0,"",ROUND(IF(SUM(U69:Y69)&gt;0,AVERAGE(U69:Y69),MINIMO),N_decimales))</f>
        <v/>
      </c>
      <c r="AA69" s="156" t="str">
        <f>IFERROR(VALUE(IF(Lista!$A62="","",IF(Lista!W62="","", Lista!W62))),"")</f>
        <v/>
      </c>
      <c r="AB69" s="156" t="str">
        <f>IFERROR(VALUE(IF(Lista!$A62="","",IF(Lista!X62="","", Lista!X62))),"")</f>
        <v/>
      </c>
      <c r="AC69" s="156" t="str">
        <f>IFERROR(VALUE(IF(Lista!$A62="","",IF(Lista!Y62="","", Lista!Y62))),"")</f>
        <v/>
      </c>
      <c r="AD69" s="156" t="str">
        <f>IFERROR(VALUE(IF(Lista!$A62="","",IF(Lista!Z62="","", Lista!Z62))),"")</f>
        <v/>
      </c>
      <c r="AE69" s="156" t="str">
        <f>IFERROR(VALUE(IF(Lista!$A62="","",IF(Lista!AA62="","", Lista!AA62))),"")</f>
        <v/>
      </c>
      <c r="AF69" s="159" t="str">
        <f>IF(LEN(Lista!$A62)=0,"",ROUND(IF(SUM(AA69:AE69)&gt;0,AVERAGE(AA69:AE69),MINIMO),N_decimales))</f>
        <v/>
      </c>
      <c r="AG69" s="156" t="str">
        <f>IFERROR(VALUE(IF(Lista!$A62="","",IF(Lista!AG62="","", Lista!AG62))),"")</f>
        <v/>
      </c>
      <c r="AH69" s="156" t="str">
        <f>IFERROR(VALUE(IF(Lista!$A62="","",IF(Lista!AH62="","", Lista!AH62))),"")</f>
        <v/>
      </c>
      <c r="AI69" s="156" t="str">
        <f>IFERROR(VALUE(IF(Lista!$A62="","",IF(Lista!AI62="","", Lista!AI62))),"")</f>
        <v/>
      </c>
      <c r="AJ69" s="156" t="str">
        <f>IFERROR(VALUE(IF(Lista!$A62="","",IF(Lista!AJ62="","", Lista!AJ62))),"")</f>
        <v/>
      </c>
      <c r="AK69" s="156" t="str">
        <f>IFERROR(VALUE(IF(Lista!$A62="","",IF(Lista!AK62="","", Lista!AK62))),"")</f>
        <v/>
      </c>
      <c r="AL69" s="159" t="str">
        <f>IF(LEN(Lista!$A62)=0,"",ROUND(IF(SUM(AG69:AK69)&gt;0,AVERAGE(AG69:AK69),MINIMO),N_decimales))</f>
        <v/>
      </c>
      <c r="AM69" s="160" t="str">
        <f>IF(LEN(Lista!$A62)=0,"",ROUND((H69*Parametros!$F$2/100+N69*Parametros!$F$3/100+T69*Parametros!$F$4/100+Z69*Parametros!$F$5/100+AF69*Parametros!$F$6/100),2))</f>
        <v/>
      </c>
      <c r="AN69" s="160" t="str">
        <f>IFERROR(VALUE(IF(Lista!$A62="","",IF(Lista!AQ62="","",Lista!AQ62))),"")</f>
        <v/>
      </c>
      <c r="AO69" s="160" t="str">
        <f t="shared" si="1"/>
        <v/>
      </c>
      <c r="AP69" s="93" t="str">
        <f t="shared" si="2"/>
        <v/>
      </c>
      <c r="AQ69" s="93">
        <f>InasistDetal!AF69</f>
        <v>0</v>
      </c>
    </row>
    <row r="70" s="2" customFormat="1">
      <c r="A70" s="155" t="str">
        <f>IF(Lista!B63="","",Lista!B63)</f>
        <v/>
      </c>
      <c r="B70" s="155"/>
      <c r="C70" s="156" t="str">
        <f>IFERROR(VALUE(IF(Lista!$A63="","",IF(Lista!C63="","", Lista!C63))),"")</f>
        <v/>
      </c>
      <c r="D70" s="156" t="str">
        <f>IFERROR(VALUE(IF(Lista!$A63="","",IF(Lista!D63="","", Lista!D63))),"")</f>
        <v/>
      </c>
      <c r="E70" s="156" t="str">
        <f>IFERROR(VALUE(IF(Lista!$A63="","",IF(Lista!E63="","", Lista!E63))),"")</f>
        <v/>
      </c>
      <c r="F70" s="156" t="str">
        <f>IFERROR(VALUE(IF(Lista!$A63="","",IF(Lista!F63="","", Lista!F63))),"")</f>
        <v/>
      </c>
      <c r="G70" s="156" t="str">
        <f>IFERROR(VALUE(IF(Lista!$A63="","",IF(Lista!G63="","", Lista!G63))),"")</f>
        <v/>
      </c>
      <c r="H70" s="157" t="str">
        <f>IF(LEN(Lista!$A63)=0,"",ROUND(IF(SUM(C70:G70)&gt;0,AVERAGE(C70:G70),MINIMO),N_decimales))</f>
        <v/>
      </c>
      <c r="I70" s="156" t="str">
        <f>IFERROR(VALUE(IF(Lista!$A63="","",IF(Lista!H63="","", Lista!H63))),"")</f>
        <v/>
      </c>
      <c r="J70" s="156" t="str">
        <f>IFERROR(VALUE(IF(Lista!$A63="","",IF(Lista!I63="","", Lista!I63))),"")</f>
        <v/>
      </c>
      <c r="K70" s="156" t="str">
        <f>IFERROR(VALUE(IF(Lista!$A63="","",IF(Lista!J63="","", Lista!J63))),"")</f>
        <v/>
      </c>
      <c r="L70" s="156" t="str">
        <f>IFERROR(VALUE(IF(Lista!$A63="","",IF(Lista!K63="","", Lista!K63))),"")</f>
        <v/>
      </c>
      <c r="M70" s="156" t="str">
        <f>IFERROR(VALUE(IF(Lista!$A63="","",IF(Lista!L63="","", Lista!L63))),"")</f>
        <v/>
      </c>
      <c r="N70" s="158" t="str">
        <f>IF(LEN(Lista!$A63)=0,"",ROUND(IF(SUM(I70:M70)&gt;0,AVERAGE(I70:M70),MINIMO),N_decimales))</f>
        <v/>
      </c>
      <c r="O70" s="156" t="str">
        <f>IFERROR(VALUE(IF(Lista!$A63="","",IF(Lista!M63="","", Lista!M63))),"")</f>
        <v/>
      </c>
      <c r="P70" s="156" t="str">
        <f>IFERROR(VALUE(IF(Lista!$A63="","",IF(Lista!N63="","", Lista!N63))),"")</f>
        <v/>
      </c>
      <c r="Q70" s="156" t="str">
        <f>IFERROR(VALUE(IF(Lista!$A63="","",IF(Lista!O63="","", Lista!O63))),"")</f>
        <v/>
      </c>
      <c r="R70" s="156" t="str">
        <f>IFERROR(VALUE(IF(Lista!$A63="","",IF(Lista!P63="","", Lista!P63))),"")</f>
        <v/>
      </c>
      <c r="S70" s="156" t="str">
        <f>IFERROR(VALUE(IF(Lista!$A63="","",IF(Lista!Q63="","", Lista!Q63))),"")</f>
        <v/>
      </c>
      <c r="T70" s="159" t="str">
        <f>IF(LEN(Lista!$A63)=0,"",ROUND(IF(SUM(O70:S70)&gt;0,AVERAGE(O70:S70),MINIMO),N_decimales))</f>
        <v/>
      </c>
      <c r="U70" s="156" t="str">
        <f>IFERROR(VALUE(IF(Lista!$A63="","",IF(Lista!R63="","", Lista!R63))),"")</f>
        <v/>
      </c>
      <c r="V70" s="156" t="str">
        <f>IFERROR(VALUE(IF(Lista!$A63="","",IF(Lista!S63="","", Lista!S63))),"")</f>
        <v/>
      </c>
      <c r="W70" s="156" t="str">
        <f>IFERROR(VALUE(IF(Lista!$A63="","",IF(Lista!T63="","", Lista!T63))),"")</f>
        <v/>
      </c>
      <c r="X70" s="156" t="str">
        <f>IFERROR(VALUE(IF(Lista!$A63="","",IF(Lista!U63="","", Lista!U63))),"")</f>
        <v/>
      </c>
      <c r="Y70" s="156" t="str">
        <f>IFERROR(VALUE(IF(Lista!$A63="","",IF(Lista!V63="","", Lista!V63))),"")</f>
        <v/>
      </c>
      <c r="Z70" s="158" t="str">
        <f>IF(LEN(Lista!$A63)=0,"",ROUND(IF(SUM(U70:Y70)&gt;0,AVERAGE(U70:Y70),MINIMO),N_decimales))</f>
        <v/>
      </c>
      <c r="AA70" s="156" t="str">
        <f>IFERROR(VALUE(IF(Lista!$A63="","",IF(Lista!W63="","", Lista!W63))),"")</f>
        <v/>
      </c>
      <c r="AB70" s="156" t="str">
        <f>IFERROR(VALUE(IF(Lista!$A63="","",IF(Lista!X63="","", Lista!X63))),"")</f>
        <v/>
      </c>
      <c r="AC70" s="156" t="str">
        <f>IFERROR(VALUE(IF(Lista!$A63="","",IF(Lista!Y63="","", Lista!Y63))),"")</f>
        <v/>
      </c>
      <c r="AD70" s="156" t="str">
        <f>IFERROR(VALUE(IF(Lista!$A63="","",IF(Lista!Z63="","", Lista!Z63))),"")</f>
        <v/>
      </c>
      <c r="AE70" s="156" t="str">
        <f>IFERROR(VALUE(IF(Lista!$A63="","",IF(Lista!AA63="","", Lista!AA63))),"")</f>
        <v/>
      </c>
      <c r="AF70" s="159" t="str">
        <f>IF(LEN(Lista!$A63)=0,"",ROUND(IF(SUM(AA70:AE70)&gt;0,AVERAGE(AA70:AE70),MINIMO),N_decimales))</f>
        <v/>
      </c>
      <c r="AG70" s="156" t="str">
        <f>IFERROR(VALUE(IF(Lista!$A63="","",IF(Lista!AG63="","", Lista!AG63))),"")</f>
        <v/>
      </c>
      <c r="AH70" s="156" t="str">
        <f>IFERROR(VALUE(IF(Lista!$A63="","",IF(Lista!AH63="","", Lista!AH63))),"")</f>
        <v/>
      </c>
      <c r="AI70" s="156" t="str">
        <f>IFERROR(VALUE(IF(Lista!$A63="","",IF(Lista!AI63="","", Lista!AI63))),"")</f>
        <v/>
      </c>
      <c r="AJ70" s="156" t="str">
        <f>IFERROR(VALUE(IF(Lista!$A63="","",IF(Lista!AJ63="","", Lista!AJ63))),"")</f>
        <v/>
      </c>
      <c r="AK70" s="156" t="str">
        <f>IFERROR(VALUE(IF(Lista!$A63="","",IF(Lista!AK63="","", Lista!AK63))),"")</f>
        <v/>
      </c>
      <c r="AL70" s="159" t="str">
        <f>IF(LEN(Lista!$A63)=0,"",ROUND(IF(SUM(AG70:AK70)&gt;0,AVERAGE(AG70:AK70),MINIMO),N_decimales))</f>
        <v/>
      </c>
      <c r="AM70" s="160" t="str">
        <f>IF(LEN(Lista!$A63)=0,"",ROUND((H70*Parametros!$F$2/100+N70*Parametros!$F$3/100+T70*Parametros!$F$4/100+Z70*Parametros!$F$5/100+AF70*Parametros!$F$6/100),2))</f>
        <v/>
      </c>
      <c r="AN70" s="160" t="str">
        <f>IFERROR(VALUE(IF(Lista!$A63="","",IF(Lista!AQ63="","",Lista!AQ63))),"")</f>
        <v/>
      </c>
      <c r="AO70" s="160" t="str">
        <f t="shared" si="1"/>
        <v/>
      </c>
      <c r="AP70" s="93" t="str">
        <f t="shared" si="2"/>
        <v/>
      </c>
      <c r="AQ70" s="93">
        <f>InasistDetal!AF70</f>
        <v>0</v>
      </c>
    </row>
    <row r="71" s="2" customFormat="1">
      <c r="A71" s="155" t="str">
        <f>IF(Lista!B64="","",Lista!B64)</f>
        <v/>
      </c>
      <c r="B71" s="155"/>
      <c r="C71" s="156" t="str">
        <f>IFERROR(VALUE(IF(Lista!$A64="","",IF(Lista!C64="","", Lista!C64))),"")</f>
        <v/>
      </c>
      <c r="D71" s="156" t="str">
        <f>IFERROR(VALUE(IF(Lista!$A64="","",IF(Lista!D64="","", Lista!D64))),"")</f>
        <v/>
      </c>
      <c r="E71" s="156" t="str">
        <f>IFERROR(VALUE(IF(Lista!$A64="","",IF(Lista!E64="","", Lista!E64))),"")</f>
        <v/>
      </c>
      <c r="F71" s="156" t="str">
        <f>IFERROR(VALUE(IF(Lista!$A64="","",IF(Lista!F64="","", Lista!F64))),"")</f>
        <v/>
      </c>
      <c r="G71" s="156" t="str">
        <f>IFERROR(VALUE(IF(Lista!$A64="","",IF(Lista!G64="","", Lista!G64))),"")</f>
        <v/>
      </c>
      <c r="H71" s="157" t="str">
        <f>IF(LEN(Lista!$A64)=0,"",ROUND(IF(SUM(C71:G71)&gt;0,AVERAGE(C71:G71),MINIMO),N_decimales))</f>
        <v/>
      </c>
      <c r="I71" s="156" t="str">
        <f>IFERROR(VALUE(IF(Lista!$A64="","",IF(Lista!H64="","", Lista!H64))),"")</f>
        <v/>
      </c>
      <c r="J71" s="156" t="str">
        <f>IFERROR(VALUE(IF(Lista!$A64="","",IF(Lista!I64="","", Lista!I64))),"")</f>
        <v/>
      </c>
      <c r="K71" s="156" t="str">
        <f>IFERROR(VALUE(IF(Lista!$A64="","",IF(Lista!J64="","", Lista!J64))),"")</f>
        <v/>
      </c>
      <c r="L71" s="156" t="str">
        <f>IFERROR(VALUE(IF(Lista!$A64="","",IF(Lista!K64="","", Lista!K64))),"")</f>
        <v/>
      </c>
      <c r="M71" s="156" t="str">
        <f>IFERROR(VALUE(IF(Lista!$A64="","",IF(Lista!L64="","", Lista!L64))),"")</f>
        <v/>
      </c>
      <c r="N71" s="158" t="str">
        <f>IF(LEN(Lista!$A64)=0,"",ROUND(IF(SUM(I71:M71)&gt;0,AVERAGE(I71:M71),MINIMO),N_decimales))</f>
        <v/>
      </c>
      <c r="O71" s="156" t="str">
        <f>IFERROR(VALUE(IF(Lista!$A64="","",IF(Lista!M64="","", Lista!M64))),"")</f>
        <v/>
      </c>
      <c r="P71" s="156" t="str">
        <f>IFERROR(VALUE(IF(Lista!$A64="","",IF(Lista!N64="","", Lista!N64))),"")</f>
        <v/>
      </c>
      <c r="Q71" s="156" t="str">
        <f>IFERROR(VALUE(IF(Lista!$A64="","",IF(Lista!O64="","", Lista!O64))),"")</f>
        <v/>
      </c>
      <c r="R71" s="156" t="str">
        <f>IFERROR(VALUE(IF(Lista!$A64="","",IF(Lista!P64="","", Lista!P64))),"")</f>
        <v/>
      </c>
      <c r="S71" s="156" t="str">
        <f>IFERROR(VALUE(IF(Lista!$A64="","",IF(Lista!Q64="","", Lista!Q64))),"")</f>
        <v/>
      </c>
      <c r="T71" s="159" t="str">
        <f>IF(LEN(Lista!$A64)=0,"",ROUND(IF(SUM(O71:S71)&gt;0,AVERAGE(O71:S71),MINIMO),N_decimales))</f>
        <v/>
      </c>
      <c r="U71" s="156" t="str">
        <f>IFERROR(VALUE(IF(Lista!$A64="","",IF(Lista!R64="","", Lista!R64))),"")</f>
        <v/>
      </c>
      <c r="V71" s="156" t="str">
        <f>IFERROR(VALUE(IF(Lista!$A64="","",IF(Lista!S64="","", Lista!S64))),"")</f>
        <v/>
      </c>
      <c r="W71" s="156" t="str">
        <f>IFERROR(VALUE(IF(Lista!$A64="","",IF(Lista!T64="","", Lista!T64))),"")</f>
        <v/>
      </c>
      <c r="X71" s="156" t="str">
        <f>IFERROR(VALUE(IF(Lista!$A64="","",IF(Lista!U64="","", Lista!U64))),"")</f>
        <v/>
      </c>
      <c r="Y71" s="156" t="str">
        <f>IFERROR(VALUE(IF(Lista!$A64="","",IF(Lista!V64="","", Lista!V64))),"")</f>
        <v/>
      </c>
      <c r="Z71" s="158" t="str">
        <f>IF(LEN(Lista!$A64)=0,"",ROUND(IF(SUM(U71:Y71)&gt;0,AVERAGE(U71:Y71),MINIMO),N_decimales))</f>
        <v/>
      </c>
      <c r="AA71" s="156" t="str">
        <f>IFERROR(VALUE(IF(Lista!$A64="","",IF(Lista!W64="","", Lista!W64))),"")</f>
        <v/>
      </c>
      <c r="AB71" s="156" t="str">
        <f>IFERROR(VALUE(IF(Lista!$A64="","",IF(Lista!X64="","", Lista!X64))),"")</f>
        <v/>
      </c>
      <c r="AC71" s="156" t="str">
        <f>IFERROR(VALUE(IF(Lista!$A64="","",IF(Lista!Y64="","", Lista!Y64))),"")</f>
        <v/>
      </c>
      <c r="AD71" s="156" t="str">
        <f>IFERROR(VALUE(IF(Lista!$A64="","",IF(Lista!Z64="","", Lista!Z64))),"")</f>
        <v/>
      </c>
      <c r="AE71" s="156" t="str">
        <f>IFERROR(VALUE(IF(Lista!$A64="","",IF(Lista!AA64="","", Lista!AA64))),"")</f>
        <v/>
      </c>
      <c r="AF71" s="159" t="str">
        <f>IF(LEN(Lista!$A64)=0,"",ROUND(IF(SUM(AA71:AE71)&gt;0,AVERAGE(AA71:AE71),MINIMO),N_decimales))</f>
        <v/>
      </c>
      <c r="AG71" s="156" t="str">
        <f>IFERROR(VALUE(IF(Lista!$A64="","",IF(Lista!AG64="","", Lista!AG64))),"")</f>
        <v/>
      </c>
      <c r="AH71" s="156" t="str">
        <f>IFERROR(VALUE(IF(Lista!$A64="","",IF(Lista!AH64="","", Lista!AH64))),"")</f>
        <v/>
      </c>
      <c r="AI71" s="156" t="str">
        <f>IFERROR(VALUE(IF(Lista!$A64="","",IF(Lista!AI64="","", Lista!AI64))),"")</f>
        <v/>
      </c>
      <c r="AJ71" s="156" t="str">
        <f>IFERROR(VALUE(IF(Lista!$A64="","",IF(Lista!AJ64="","", Lista!AJ64))),"")</f>
        <v/>
      </c>
      <c r="AK71" s="156" t="str">
        <f>IFERROR(VALUE(IF(Lista!$A64="","",IF(Lista!AK64="","", Lista!AK64))),"")</f>
        <v/>
      </c>
      <c r="AL71" s="159" t="str">
        <f>IF(LEN(Lista!$A64)=0,"",ROUND(IF(SUM(AG71:AK71)&gt;0,AVERAGE(AG71:AK71),MINIMO),N_decimales))</f>
        <v/>
      </c>
      <c r="AM71" s="160" t="str">
        <f>IF(LEN(Lista!$A64)=0,"",ROUND((H71*Parametros!$F$2/100+N71*Parametros!$F$3/100+T71*Parametros!$F$4/100+Z71*Parametros!$F$5/100+AF71*Parametros!$F$6/100),2))</f>
        <v/>
      </c>
      <c r="AN71" s="160" t="str">
        <f>IFERROR(VALUE(IF(Lista!$A64="","",IF(Lista!AQ64="","",Lista!AQ64))),"")</f>
        <v/>
      </c>
      <c r="AO71" s="160" t="str">
        <f t="shared" si="1"/>
        <v/>
      </c>
      <c r="AP71" s="93" t="str">
        <f t="shared" si="2"/>
        <v/>
      </c>
      <c r="AQ71" s="93">
        <f>InasistDetal!AF71</f>
        <v>0</v>
      </c>
    </row>
    <row r="72" s="2" customFormat="1">
      <c r="A72" s="155" t="str">
        <f>IF(Lista!B65="","",Lista!B65)</f>
        <v/>
      </c>
      <c r="B72" s="155"/>
      <c r="C72" s="156" t="str">
        <f>IFERROR(VALUE(IF(Lista!$A65="","",IF(Lista!C65="","", Lista!C65))),"")</f>
        <v/>
      </c>
      <c r="D72" s="156" t="str">
        <f>IFERROR(VALUE(IF(Lista!$A65="","",IF(Lista!D65="","", Lista!D65))),"")</f>
        <v/>
      </c>
      <c r="E72" s="156" t="str">
        <f>IFERROR(VALUE(IF(Lista!$A65="","",IF(Lista!E65="","", Lista!E65))),"")</f>
        <v/>
      </c>
      <c r="F72" s="156" t="str">
        <f>IFERROR(VALUE(IF(Lista!$A65="","",IF(Lista!F65="","", Lista!F65))),"")</f>
        <v/>
      </c>
      <c r="G72" s="156" t="str">
        <f>IFERROR(VALUE(IF(Lista!$A65="","",IF(Lista!G65="","", Lista!G65))),"")</f>
        <v/>
      </c>
      <c r="H72" s="157" t="str">
        <f>IF(LEN(Lista!$A65)=0,"",ROUND(IF(SUM(C72:G72)&gt;0,AVERAGE(C72:G72),MINIMO),N_decimales))</f>
        <v/>
      </c>
      <c r="I72" s="156" t="str">
        <f>IFERROR(VALUE(IF(Lista!$A65="","",IF(Lista!H65="","", Lista!H65))),"")</f>
        <v/>
      </c>
      <c r="J72" s="156" t="str">
        <f>IFERROR(VALUE(IF(Lista!$A65="","",IF(Lista!I65="","", Lista!I65))),"")</f>
        <v/>
      </c>
      <c r="K72" s="156" t="str">
        <f>IFERROR(VALUE(IF(Lista!$A65="","",IF(Lista!J65="","", Lista!J65))),"")</f>
        <v/>
      </c>
      <c r="L72" s="156" t="str">
        <f>IFERROR(VALUE(IF(Lista!$A65="","",IF(Lista!K65="","", Lista!K65))),"")</f>
        <v/>
      </c>
      <c r="M72" s="156" t="str">
        <f>IFERROR(VALUE(IF(Lista!$A65="","",IF(Lista!L65="","", Lista!L65))),"")</f>
        <v/>
      </c>
      <c r="N72" s="158" t="str">
        <f>IF(LEN(Lista!$A65)=0,"",ROUND(IF(SUM(I72:M72)&gt;0,AVERAGE(I72:M72),MINIMO),N_decimales))</f>
        <v/>
      </c>
      <c r="O72" s="156" t="str">
        <f>IFERROR(VALUE(IF(Lista!$A65="","",IF(Lista!M65="","", Lista!M65))),"")</f>
        <v/>
      </c>
      <c r="P72" s="156" t="str">
        <f>IFERROR(VALUE(IF(Lista!$A65="","",IF(Lista!N65="","", Lista!N65))),"")</f>
        <v/>
      </c>
      <c r="Q72" s="156" t="str">
        <f>IFERROR(VALUE(IF(Lista!$A65="","",IF(Lista!O65="","", Lista!O65))),"")</f>
        <v/>
      </c>
      <c r="R72" s="156" t="str">
        <f>IFERROR(VALUE(IF(Lista!$A65="","",IF(Lista!P65="","", Lista!P65))),"")</f>
        <v/>
      </c>
      <c r="S72" s="156" t="str">
        <f>IFERROR(VALUE(IF(Lista!$A65="","",IF(Lista!Q65="","", Lista!Q65))),"")</f>
        <v/>
      </c>
      <c r="T72" s="159" t="str">
        <f>IF(LEN(Lista!$A65)=0,"",ROUND(IF(SUM(O72:S72)&gt;0,AVERAGE(O72:S72),MINIMO),N_decimales))</f>
        <v/>
      </c>
      <c r="U72" s="156" t="str">
        <f>IFERROR(VALUE(IF(Lista!$A65="","",IF(Lista!R65="","", Lista!R65))),"")</f>
        <v/>
      </c>
      <c r="V72" s="156" t="str">
        <f>IFERROR(VALUE(IF(Lista!$A65="","",IF(Lista!S65="","", Lista!S65))),"")</f>
        <v/>
      </c>
      <c r="W72" s="156" t="str">
        <f>IFERROR(VALUE(IF(Lista!$A65="","",IF(Lista!T65="","", Lista!T65))),"")</f>
        <v/>
      </c>
      <c r="X72" s="156" t="str">
        <f>IFERROR(VALUE(IF(Lista!$A65="","",IF(Lista!U65="","", Lista!U65))),"")</f>
        <v/>
      </c>
      <c r="Y72" s="156" t="str">
        <f>IFERROR(VALUE(IF(Lista!$A65="","",IF(Lista!V65="","", Lista!V65))),"")</f>
        <v/>
      </c>
      <c r="Z72" s="158" t="str">
        <f>IF(LEN(Lista!$A65)=0,"",ROUND(IF(SUM(U72:Y72)&gt;0,AVERAGE(U72:Y72),MINIMO),N_decimales))</f>
        <v/>
      </c>
      <c r="AA72" s="156" t="str">
        <f>IFERROR(VALUE(IF(Lista!$A65="","",IF(Lista!W65="","", Lista!W65))),"")</f>
        <v/>
      </c>
      <c r="AB72" s="156" t="str">
        <f>IFERROR(VALUE(IF(Lista!$A65="","",IF(Lista!X65="","", Lista!X65))),"")</f>
        <v/>
      </c>
      <c r="AC72" s="156" t="str">
        <f>IFERROR(VALUE(IF(Lista!$A65="","",IF(Lista!Y65="","", Lista!Y65))),"")</f>
        <v/>
      </c>
      <c r="AD72" s="156" t="str">
        <f>IFERROR(VALUE(IF(Lista!$A65="","",IF(Lista!Z65="","", Lista!Z65))),"")</f>
        <v/>
      </c>
      <c r="AE72" s="156" t="str">
        <f>IFERROR(VALUE(IF(Lista!$A65="","",IF(Lista!AA65="","", Lista!AA65))),"")</f>
        <v/>
      </c>
      <c r="AF72" s="159" t="str">
        <f>IF(LEN(Lista!$A65)=0,"",ROUND(IF(SUM(AA72:AE72)&gt;0,AVERAGE(AA72:AE72),MINIMO),N_decimales))</f>
        <v/>
      </c>
      <c r="AG72" s="156" t="str">
        <f>IFERROR(VALUE(IF(Lista!$A65="","",IF(Lista!AG65="","", Lista!AG65))),"")</f>
        <v/>
      </c>
      <c r="AH72" s="156" t="str">
        <f>IFERROR(VALUE(IF(Lista!$A65="","",IF(Lista!AH65="","", Lista!AH65))),"")</f>
        <v/>
      </c>
      <c r="AI72" s="156" t="str">
        <f>IFERROR(VALUE(IF(Lista!$A65="","",IF(Lista!AI65="","", Lista!AI65))),"")</f>
        <v/>
      </c>
      <c r="AJ72" s="156" t="str">
        <f>IFERROR(VALUE(IF(Lista!$A65="","",IF(Lista!AJ65="","", Lista!AJ65))),"")</f>
        <v/>
      </c>
      <c r="AK72" s="156" t="str">
        <f>IFERROR(VALUE(IF(Lista!$A65="","",IF(Lista!AK65="","", Lista!AK65))),"")</f>
        <v/>
      </c>
      <c r="AL72" s="159" t="str">
        <f>IF(LEN(Lista!$A65)=0,"",ROUND(IF(SUM(AG72:AK72)&gt;0,AVERAGE(AG72:AK72),MINIMO),N_decimales))</f>
        <v/>
      </c>
      <c r="AM72" s="160" t="str">
        <f>IF(LEN(Lista!$A65)=0,"",ROUND((H72*Parametros!$F$2/100+N72*Parametros!$F$3/100+T72*Parametros!$F$4/100+Z72*Parametros!$F$5/100+AF72*Parametros!$F$6/100),2))</f>
        <v/>
      </c>
      <c r="AN72" s="160" t="str">
        <f>IFERROR(VALUE(IF(Lista!$A65="","",IF(Lista!AQ65="","",Lista!AQ65))),"")</f>
        <v/>
      </c>
      <c r="AO72" s="160" t="str">
        <f t="shared" si="1"/>
        <v/>
      </c>
      <c r="AP72" s="93" t="str">
        <f t="shared" si="2"/>
        <v/>
      </c>
      <c r="AQ72" s="93">
        <f>InasistDetal!AF72</f>
        <v>0</v>
      </c>
    </row>
    <row r="73" s="3" customFormat="1">
      <c r="A73" s="155" t="str">
        <f>IF(Lista!B66="","",Lista!B66)</f>
        <v/>
      </c>
      <c r="B73" s="155"/>
      <c r="C73" s="156" t="str">
        <f>IFERROR(VALUE(IF(Lista!$A66="","",IF(Lista!C66="","", Lista!C66))),"")</f>
        <v/>
      </c>
      <c r="D73" s="156" t="str">
        <f>IFERROR(VALUE(IF(Lista!$A66="","",IF(Lista!D66="","", Lista!D66))),"")</f>
        <v/>
      </c>
      <c r="E73" s="156" t="str">
        <f>IFERROR(VALUE(IF(Lista!$A66="","",IF(Lista!E66="","", Lista!E66))),"")</f>
        <v/>
      </c>
      <c r="F73" s="156" t="str">
        <f>IFERROR(VALUE(IF(Lista!$A66="","",IF(Lista!F66="","", Lista!F66))),"")</f>
        <v/>
      </c>
      <c r="G73" s="156" t="str">
        <f>IFERROR(VALUE(IF(Lista!$A66="","",IF(Lista!G66="","", Lista!G66))),"")</f>
        <v/>
      </c>
      <c r="H73" s="157" t="str">
        <f>IF(LEN(Lista!$A66)=0,"",ROUND(IF(SUM(C73:G73)&gt;0,AVERAGE(C73:G73),MINIMO),N_decimales))</f>
        <v/>
      </c>
      <c r="I73" s="156" t="str">
        <f>IFERROR(VALUE(IF(Lista!$A66="","",IF(Lista!H66="","", Lista!H66))),"")</f>
        <v/>
      </c>
      <c r="J73" s="156" t="str">
        <f>IFERROR(VALUE(IF(Lista!$A66="","",IF(Lista!I66="","", Lista!I66))),"")</f>
        <v/>
      </c>
      <c r="K73" s="156" t="str">
        <f>IFERROR(VALUE(IF(Lista!$A66="","",IF(Lista!J66="","", Lista!J66))),"")</f>
        <v/>
      </c>
      <c r="L73" s="156" t="str">
        <f>IFERROR(VALUE(IF(Lista!$A66="","",IF(Lista!K66="","", Lista!K66))),"")</f>
        <v/>
      </c>
      <c r="M73" s="156" t="str">
        <f>IFERROR(VALUE(IF(Lista!$A66="","",IF(Lista!L66="","", Lista!L66))),"")</f>
        <v/>
      </c>
      <c r="N73" s="158" t="str">
        <f>IF(LEN(Lista!$A66)=0,"",ROUND(IF(SUM(I73:M73)&gt;0,AVERAGE(I73:M73),MINIMO),N_decimales))</f>
        <v/>
      </c>
      <c r="O73" s="156" t="str">
        <f>IFERROR(VALUE(IF(Lista!$A66="","",IF(Lista!M66="","", Lista!M66))),"")</f>
        <v/>
      </c>
      <c r="P73" s="156" t="str">
        <f>IFERROR(VALUE(IF(Lista!$A66="","",IF(Lista!N66="","", Lista!N66))),"")</f>
        <v/>
      </c>
      <c r="Q73" s="156" t="str">
        <f>IFERROR(VALUE(IF(Lista!$A66="","",IF(Lista!O66="","", Lista!O66))),"")</f>
        <v/>
      </c>
      <c r="R73" s="156" t="str">
        <f>IFERROR(VALUE(IF(Lista!$A66="","",IF(Lista!P66="","", Lista!P66))),"")</f>
        <v/>
      </c>
      <c r="S73" s="156" t="str">
        <f>IFERROR(VALUE(IF(Lista!$A66="","",IF(Lista!Q66="","", Lista!Q66))),"")</f>
        <v/>
      </c>
      <c r="T73" s="159" t="str">
        <f>IF(LEN(Lista!$A66)=0,"",ROUND(IF(SUM(O73:S73)&gt;0,AVERAGE(O73:S73),MINIMO),N_decimales))</f>
        <v/>
      </c>
      <c r="U73" s="156" t="str">
        <f>IFERROR(VALUE(IF(Lista!$A66="","",IF(Lista!R66="","", Lista!R66))),"")</f>
        <v/>
      </c>
      <c r="V73" s="156" t="str">
        <f>IFERROR(VALUE(IF(Lista!$A66="","",IF(Lista!S66="","", Lista!S66))),"")</f>
        <v/>
      </c>
      <c r="W73" s="156" t="str">
        <f>IFERROR(VALUE(IF(Lista!$A66="","",IF(Lista!T66="","", Lista!T66))),"")</f>
        <v/>
      </c>
      <c r="X73" s="156" t="str">
        <f>IFERROR(VALUE(IF(Lista!$A66="","",IF(Lista!U66="","", Lista!U66))),"")</f>
        <v/>
      </c>
      <c r="Y73" s="156" t="str">
        <f>IFERROR(VALUE(IF(Lista!$A66="","",IF(Lista!V66="","", Lista!V66))),"")</f>
        <v/>
      </c>
      <c r="Z73" s="158" t="str">
        <f>IF(LEN(Lista!$A66)=0,"",ROUND(IF(SUM(U73:Y73)&gt;0,AVERAGE(U73:Y73),MINIMO),N_decimales))</f>
        <v/>
      </c>
      <c r="AA73" s="156" t="str">
        <f>IFERROR(VALUE(IF(Lista!$A66="","",IF(Lista!W66="","", Lista!W66))),"")</f>
        <v/>
      </c>
      <c r="AB73" s="156" t="str">
        <f>IFERROR(VALUE(IF(Lista!$A66="","",IF(Lista!X66="","", Lista!X66))),"")</f>
        <v/>
      </c>
      <c r="AC73" s="156" t="str">
        <f>IFERROR(VALUE(IF(Lista!$A66="","",IF(Lista!Y66="","", Lista!Y66))),"")</f>
        <v/>
      </c>
      <c r="AD73" s="156" t="str">
        <f>IFERROR(VALUE(IF(Lista!$A66="","",IF(Lista!Z66="","", Lista!Z66))),"")</f>
        <v/>
      </c>
      <c r="AE73" s="156" t="str">
        <f>IFERROR(VALUE(IF(Lista!$A66="","",IF(Lista!AA66="","", Lista!AA66))),"")</f>
        <v/>
      </c>
      <c r="AF73" s="159" t="str">
        <f>IF(LEN(Lista!$A66)=0,"",ROUND(IF(SUM(AA73:AE73)&gt;0,AVERAGE(AA73:AE73),MINIMO),N_decimales))</f>
        <v/>
      </c>
      <c r="AG73" s="156" t="str">
        <f>IFERROR(VALUE(IF(Lista!$A66="","",IF(Lista!AG66="","", Lista!AG66))),"")</f>
        <v/>
      </c>
      <c r="AH73" s="156" t="str">
        <f>IFERROR(VALUE(IF(Lista!$A66="","",IF(Lista!AH66="","", Lista!AH66))),"")</f>
        <v/>
      </c>
      <c r="AI73" s="156" t="str">
        <f>IFERROR(VALUE(IF(Lista!$A66="","",IF(Lista!AI66="","", Lista!AI66))),"")</f>
        <v/>
      </c>
      <c r="AJ73" s="156" t="str">
        <f>IFERROR(VALUE(IF(Lista!$A66="","",IF(Lista!AJ66="","", Lista!AJ66))),"")</f>
        <v/>
      </c>
      <c r="AK73" s="156" t="str">
        <f>IFERROR(VALUE(IF(Lista!$A66="","",IF(Lista!AK66="","", Lista!AK66))),"")</f>
        <v/>
      </c>
      <c r="AL73" s="159" t="str">
        <f>IF(LEN(Lista!$A66)=0,"",ROUND(IF(SUM(AG73:AK73)&gt;0,AVERAGE(AG73:AK73),MINIMO),N_decimales))</f>
        <v/>
      </c>
      <c r="AM73" s="160" t="str">
        <f>IF(LEN(Lista!$A66)=0,"",ROUND((H73*Parametros!$F$2/100+N73*Parametros!$F$3/100+T73*Parametros!$F$4/100+Z73*Parametros!$F$5/100+AF73*Parametros!$F$6/100),2))</f>
        <v/>
      </c>
      <c r="AN73" s="160" t="str">
        <f>IFERROR(VALUE(IF(Lista!$A66="","",IF(Lista!AQ66="","",Lista!AQ66))),"")</f>
        <v/>
      </c>
      <c r="AO73" s="160" t="str">
        <f t="shared" si="1"/>
        <v/>
      </c>
      <c r="AP73" s="93" t="str">
        <f t="shared" ref="AP73:AP102" si="3">IF(LEN(AO73)=0,"",IF(AND(AO73&gt;=MINIMO,AO73&lt;MINBASICO),"BAJO",IF(AND(AO73&gt;=MINBASICO,AO73&lt;MINALTO),"BASICO",IF(AND(AO73&gt;=MINALTO,AO73&lt;MINSUPERIOR),"ALTO",IF(AND(AO73&gt;=MINSUPERIOR,AO73&lt;=MAXIMO),"SUPERIOR","")))))</f>
        <v/>
      </c>
      <c r="AQ73" s="93">
        <f>InasistDetal!AF73</f>
        <v>0</v>
      </c>
    </row>
    <row r="74" s="2" customFormat="1">
      <c r="A74" s="155" t="str">
        <f>IF(Lista!B67="","",Lista!B67)</f>
        <v/>
      </c>
      <c r="B74" s="155"/>
      <c r="C74" s="156" t="str">
        <f>IFERROR(VALUE(IF(Lista!$A67="","",IF(Lista!C67="","", Lista!C67))),"")</f>
        <v/>
      </c>
      <c r="D74" s="156" t="str">
        <f>IFERROR(VALUE(IF(Lista!$A67="","",IF(Lista!D67="","", Lista!D67))),"")</f>
        <v/>
      </c>
      <c r="E74" s="156" t="str">
        <f>IFERROR(VALUE(IF(Lista!$A67="","",IF(Lista!E67="","", Lista!E67))),"")</f>
        <v/>
      </c>
      <c r="F74" s="156" t="str">
        <f>IFERROR(VALUE(IF(Lista!$A67="","",IF(Lista!F67="","", Lista!F67))),"")</f>
        <v/>
      </c>
      <c r="G74" s="156" t="str">
        <f>IFERROR(VALUE(IF(Lista!$A67="","",IF(Lista!G67="","", Lista!G67))),"")</f>
        <v/>
      </c>
      <c r="H74" s="157" t="str">
        <f>IF(LEN(Lista!$A67)=0,"",ROUND(IF(SUM(C74:G74)&gt;0,AVERAGE(C74:G74),MINIMO),N_decimales))</f>
        <v/>
      </c>
      <c r="I74" s="156" t="str">
        <f>IFERROR(VALUE(IF(Lista!$A67="","",IF(Lista!H67="","", Lista!H67))),"")</f>
        <v/>
      </c>
      <c r="J74" s="156" t="str">
        <f>IFERROR(VALUE(IF(Lista!$A67="","",IF(Lista!I67="","", Lista!I67))),"")</f>
        <v/>
      </c>
      <c r="K74" s="156" t="str">
        <f>IFERROR(VALUE(IF(Lista!$A67="","",IF(Lista!J67="","", Lista!J67))),"")</f>
        <v/>
      </c>
      <c r="L74" s="156" t="str">
        <f>IFERROR(VALUE(IF(Lista!$A67="","",IF(Lista!K67="","", Lista!K67))),"")</f>
        <v/>
      </c>
      <c r="M74" s="156" t="str">
        <f>IFERROR(VALUE(IF(Lista!$A67="","",IF(Lista!L67="","", Lista!L67))),"")</f>
        <v/>
      </c>
      <c r="N74" s="158" t="str">
        <f>IF(LEN(Lista!$A67)=0,"",ROUND(IF(SUM(I74:M74)&gt;0,AVERAGE(I74:M74),MINIMO),N_decimales))</f>
        <v/>
      </c>
      <c r="O74" s="156" t="str">
        <f>IFERROR(VALUE(IF(Lista!$A67="","",IF(Lista!M67="","", Lista!M67))),"")</f>
        <v/>
      </c>
      <c r="P74" s="156" t="str">
        <f>IFERROR(VALUE(IF(Lista!$A67="","",IF(Lista!N67="","", Lista!N67))),"")</f>
        <v/>
      </c>
      <c r="Q74" s="156" t="str">
        <f>IFERROR(VALUE(IF(Lista!$A67="","",IF(Lista!O67="","", Lista!O67))),"")</f>
        <v/>
      </c>
      <c r="R74" s="156" t="str">
        <f>IFERROR(VALUE(IF(Lista!$A67="","",IF(Lista!P67="","", Lista!P67))),"")</f>
        <v/>
      </c>
      <c r="S74" s="156" t="str">
        <f>IFERROR(VALUE(IF(Lista!$A67="","",IF(Lista!Q67="","", Lista!Q67))),"")</f>
        <v/>
      </c>
      <c r="T74" s="159" t="str">
        <f>IF(LEN(Lista!$A67)=0,"",ROUND(IF(SUM(O74:S74)&gt;0,AVERAGE(O74:S74),MINIMO),N_decimales))</f>
        <v/>
      </c>
      <c r="U74" s="156" t="str">
        <f>IFERROR(VALUE(IF(Lista!$A67="","",IF(Lista!R67="","", Lista!R67))),"")</f>
        <v/>
      </c>
      <c r="V74" s="156" t="str">
        <f>IFERROR(VALUE(IF(Lista!$A67="","",IF(Lista!S67="","", Lista!S67))),"")</f>
        <v/>
      </c>
      <c r="W74" s="156" t="str">
        <f>IFERROR(VALUE(IF(Lista!$A67="","",IF(Lista!T67="","", Lista!T67))),"")</f>
        <v/>
      </c>
      <c r="X74" s="156" t="str">
        <f>IFERROR(VALUE(IF(Lista!$A67="","",IF(Lista!U67="","", Lista!U67))),"")</f>
        <v/>
      </c>
      <c r="Y74" s="156" t="str">
        <f>IFERROR(VALUE(IF(Lista!$A67="","",IF(Lista!V67="","", Lista!V67))),"")</f>
        <v/>
      </c>
      <c r="Z74" s="158" t="str">
        <f>IF(LEN(Lista!$A67)=0,"",ROUND(IF(SUM(U74:Y74)&gt;0,AVERAGE(U74:Y74),MINIMO),N_decimales))</f>
        <v/>
      </c>
      <c r="AA74" s="156" t="str">
        <f>IFERROR(VALUE(IF(Lista!$A67="","",IF(Lista!W67="","", Lista!W67))),"")</f>
        <v/>
      </c>
      <c r="AB74" s="156" t="str">
        <f>IFERROR(VALUE(IF(Lista!$A67="","",IF(Lista!X67="","", Lista!X67))),"")</f>
        <v/>
      </c>
      <c r="AC74" s="156" t="str">
        <f>IFERROR(VALUE(IF(Lista!$A67="","",IF(Lista!Y67="","", Lista!Y67))),"")</f>
        <v/>
      </c>
      <c r="AD74" s="156" t="str">
        <f>IFERROR(VALUE(IF(Lista!$A67="","",IF(Lista!Z67="","", Lista!Z67))),"")</f>
        <v/>
      </c>
      <c r="AE74" s="156" t="str">
        <f>IFERROR(VALUE(IF(Lista!$A67="","",IF(Lista!AA67="","", Lista!AA67))),"")</f>
        <v/>
      </c>
      <c r="AF74" s="159" t="str">
        <f>IF(LEN(Lista!$A67)=0,"",ROUND(IF(SUM(AA74:AE74)&gt;0,AVERAGE(AA74:AE74),MINIMO),N_decimales))</f>
        <v/>
      </c>
      <c r="AG74" s="156" t="str">
        <f>IFERROR(VALUE(IF(Lista!$A67="","",IF(Lista!AG67="","", Lista!AG67))),"")</f>
        <v/>
      </c>
      <c r="AH74" s="156" t="str">
        <f>IFERROR(VALUE(IF(Lista!$A67="","",IF(Lista!AH67="","", Lista!AH67))),"")</f>
        <v/>
      </c>
      <c r="AI74" s="156" t="str">
        <f>IFERROR(VALUE(IF(Lista!$A67="","",IF(Lista!AI67="","", Lista!AI67))),"")</f>
        <v/>
      </c>
      <c r="AJ74" s="156" t="str">
        <f>IFERROR(VALUE(IF(Lista!$A67="","",IF(Lista!AJ67="","", Lista!AJ67))),"")</f>
        <v/>
      </c>
      <c r="AK74" s="156" t="str">
        <f>IFERROR(VALUE(IF(Lista!$A67="","",IF(Lista!AK67="","", Lista!AK67))),"")</f>
        <v/>
      </c>
      <c r="AL74" s="159" t="str">
        <f>IF(LEN(Lista!$A67)=0,"",ROUND(IF(SUM(AG74:AK74)&gt;0,AVERAGE(AG74:AK74),MINIMO),N_decimales))</f>
        <v/>
      </c>
      <c r="AM74" s="160" t="str">
        <f>IF(LEN(Lista!$A67)=0,"",ROUND((H74*Parametros!$F$2/100+N74*Parametros!$F$3/100+T74*Parametros!$F$4/100+Z74*Parametros!$F$5/100+AF74*Parametros!$F$6/100),2))</f>
        <v/>
      </c>
      <c r="AN74" s="160" t="str">
        <f>IFERROR(VALUE(IF(Lista!$A67="","",IF(Lista!AQ67="","",Lista!AQ67))),"")</f>
        <v/>
      </c>
      <c r="AO74" s="160" t="str">
        <f t="shared" ref="AO74:AO102" si="4">IF(IF(AN74="",AM74,AN74)=0,"",IF(AN74="",AM74,AN74))</f>
        <v/>
      </c>
      <c r="AP74" s="93" t="str">
        <f t="shared" si="3"/>
        <v/>
      </c>
      <c r="AQ74" s="93">
        <f>InasistDetal!AF74</f>
        <v>0</v>
      </c>
    </row>
    <row r="75" s="2" customFormat="1">
      <c r="A75" s="155" t="str">
        <f>IF(Lista!B68="","",Lista!B68)</f>
        <v/>
      </c>
      <c r="B75" s="155"/>
      <c r="C75" s="156" t="str">
        <f>IFERROR(VALUE(IF(Lista!$A68="","",IF(Lista!C68="","", Lista!C68))),"")</f>
        <v/>
      </c>
      <c r="D75" s="156" t="str">
        <f>IFERROR(VALUE(IF(Lista!$A68="","",IF(Lista!D68="","", Lista!D68))),"")</f>
        <v/>
      </c>
      <c r="E75" s="156" t="str">
        <f>IFERROR(VALUE(IF(Lista!$A68="","",IF(Lista!E68="","", Lista!E68))),"")</f>
        <v/>
      </c>
      <c r="F75" s="156" t="str">
        <f>IFERROR(VALUE(IF(Lista!$A68="","",IF(Lista!F68="","", Lista!F68))),"")</f>
        <v/>
      </c>
      <c r="G75" s="156" t="str">
        <f>IFERROR(VALUE(IF(Lista!$A68="","",IF(Lista!G68="","", Lista!G68))),"")</f>
        <v/>
      </c>
      <c r="H75" s="157" t="str">
        <f>IF(LEN(Lista!$A68)=0,"",ROUND(IF(SUM(C75:G75)&gt;0,AVERAGE(C75:G75),MINIMO),N_decimales))</f>
        <v/>
      </c>
      <c r="I75" s="156" t="str">
        <f>IFERROR(VALUE(IF(Lista!$A68="","",IF(Lista!H68="","", Lista!H68))),"")</f>
        <v/>
      </c>
      <c r="J75" s="156" t="str">
        <f>IFERROR(VALUE(IF(Lista!$A68="","",IF(Lista!I68="","", Lista!I68))),"")</f>
        <v/>
      </c>
      <c r="K75" s="156" t="str">
        <f>IFERROR(VALUE(IF(Lista!$A68="","",IF(Lista!J68="","", Lista!J68))),"")</f>
        <v/>
      </c>
      <c r="L75" s="156" t="str">
        <f>IFERROR(VALUE(IF(Lista!$A68="","",IF(Lista!K68="","", Lista!K68))),"")</f>
        <v/>
      </c>
      <c r="M75" s="156" t="str">
        <f>IFERROR(VALUE(IF(Lista!$A68="","",IF(Lista!L68="","", Lista!L68))),"")</f>
        <v/>
      </c>
      <c r="N75" s="158" t="str">
        <f>IF(LEN(Lista!$A68)=0,"",ROUND(IF(SUM(I75:M75)&gt;0,AVERAGE(I75:M75),MINIMO),N_decimales))</f>
        <v/>
      </c>
      <c r="O75" s="156" t="str">
        <f>IFERROR(VALUE(IF(Lista!$A68="","",IF(Lista!M68="","", Lista!M68))),"")</f>
        <v/>
      </c>
      <c r="P75" s="156" t="str">
        <f>IFERROR(VALUE(IF(Lista!$A68="","",IF(Lista!N68="","", Lista!N68))),"")</f>
        <v/>
      </c>
      <c r="Q75" s="156" t="str">
        <f>IFERROR(VALUE(IF(Lista!$A68="","",IF(Lista!O68="","", Lista!O68))),"")</f>
        <v/>
      </c>
      <c r="R75" s="156" t="str">
        <f>IFERROR(VALUE(IF(Lista!$A68="","",IF(Lista!P68="","", Lista!P68))),"")</f>
        <v/>
      </c>
      <c r="S75" s="156" t="str">
        <f>IFERROR(VALUE(IF(Lista!$A68="","",IF(Lista!Q68="","", Lista!Q68))),"")</f>
        <v/>
      </c>
      <c r="T75" s="159" t="str">
        <f>IF(LEN(Lista!$A68)=0,"",ROUND(IF(SUM(O75:S75)&gt;0,AVERAGE(O75:S75),MINIMO),N_decimales))</f>
        <v/>
      </c>
      <c r="U75" s="156" t="str">
        <f>IFERROR(VALUE(IF(Lista!$A68="","",IF(Lista!R68="","", Lista!R68))),"")</f>
        <v/>
      </c>
      <c r="V75" s="156" t="str">
        <f>IFERROR(VALUE(IF(Lista!$A68="","",IF(Lista!S68="","", Lista!S68))),"")</f>
        <v/>
      </c>
      <c r="W75" s="156" t="str">
        <f>IFERROR(VALUE(IF(Lista!$A68="","",IF(Lista!T68="","", Lista!T68))),"")</f>
        <v/>
      </c>
      <c r="X75" s="156" t="str">
        <f>IFERROR(VALUE(IF(Lista!$A68="","",IF(Lista!U68="","", Lista!U68))),"")</f>
        <v/>
      </c>
      <c r="Y75" s="156" t="str">
        <f>IFERROR(VALUE(IF(Lista!$A68="","",IF(Lista!V68="","", Lista!V68))),"")</f>
        <v/>
      </c>
      <c r="Z75" s="158" t="str">
        <f>IF(LEN(Lista!$A68)=0,"",ROUND(IF(SUM(U75:Y75)&gt;0,AVERAGE(U75:Y75),MINIMO),N_decimales))</f>
        <v/>
      </c>
      <c r="AA75" s="156" t="str">
        <f>IFERROR(VALUE(IF(Lista!$A68="","",IF(Lista!W68="","", Lista!W68))),"")</f>
        <v/>
      </c>
      <c r="AB75" s="156" t="str">
        <f>IFERROR(VALUE(IF(Lista!$A68="","",IF(Lista!X68="","", Lista!X68))),"")</f>
        <v/>
      </c>
      <c r="AC75" s="156" t="str">
        <f>IFERROR(VALUE(IF(Lista!$A68="","",IF(Lista!Y68="","", Lista!Y68))),"")</f>
        <v/>
      </c>
      <c r="AD75" s="156" t="str">
        <f>IFERROR(VALUE(IF(Lista!$A68="","",IF(Lista!Z68="","", Lista!Z68))),"")</f>
        <v/>
      </c>
      <c r="AE75" s="156" t="str">
        <f>IFERROR(VALUE(IF(Lista!$A68="","",IF(Lista!AA68="","", Lista!AA68))),"")</f>
        <v/>
      </c>
      <c r="AF75" s="159" t="str">
        <f>IF(LEN(Lista!$A68)=0,"",ROUND(IF(SUM(AA75:AE75)&gt;0,AVERAGE(AA75:AE75),MINIMO),N_decimales))</f>
        <v/>
      </c>
      <c r="AG75" s="156" t="str">
        <f>IFERROR(VALUE(IF(Lista!$A68="","",IF(Lista!AG68="","", Lista!AG68))),"")</f>
        <v/>
      </c>
      <c r="AH75" s="156" t="str">
        <f>IFERROR(VALUE(IF(Lista!$A68="","",IF(Lista!AH68="","", Lista!AH68))),"")</f>
        <v/>
      </c>
      <c r="AI75" s="156" t="str">
        <f>IFERROR(VALUE(IF(Lista!$A68="","",IF(Lista!AI68="","", Lista!AI68))),"")</f>
        <v/>
      </c>
      <c r="AJ75" s="156" t="str">
        <f>IFERROR(VALUE(IF(Lista!$A68="","",IF(Lista!AJ68="","", Lista!AJ68))),"")</f>
        <v/>
      </c>
      <c r="AK75" s="156" t="str">
        <f>IFERROR(VALUE(IF(Lista!$A68="","",IF(Lista!AK68="","", Lista!AK68))),"")</f>
        <v/>
      </c>
      <c r="AL75" s="159" t="str">
        <f>IF(LEN(Lista!$A68)=0,"",ROUND(IF(SUM(AG75:AK75)&gt;0,AVERAGE(AG75:AK75),MINIMO),N_decimales))</f>
        <v/>
      </c>
      <c r="AM75" s="160" t="str">
        <f>IF(LEN(Lista!$A68)=0,"",ROUND((H75*Parametros!$F$2/100+N75*Parametros!$F$3/100+T75*Parametros!$F$4/100+Z75*Parametros!$F$5/100+AF75*Parametros!$F$6/100),2))</f>
        <v/>
      </c>
      <c r="AN75" s="160" t="str">
        <f>IFERROR(VALUE(IF(Lista!$A68="","",IF(Lista!AQ68="","",Lista!AQ68))),"")</f>
        <v/>
      </c>
      <c r="AO75" s="160" t="str">
        <f t="shared" si="4"/>
        <v/>
      </c>
      <c r="AP75" s="93" t="str">
        <f t="shared" si="3"/>
        <v/>
      </c>
      <c r="AQ75" s="93">
        <f>InasistDetal!AF75</f>
        <v>0</v>
      </c>
    </row>
    <row r="76" s="2" customFormat="1">
      <c r="A76" s="155" t="str">
        <f>IF(Lista!B69="","",Lista!B69)</f>
        <v/>
      </c>
      <c r="B76" s="155"/>
      <c r="C76" s="156" t="str">
        <f>IFERROR(VALUE(IF(Lista!$A69="","",IF(Lista!C69="","", Lista!C69))),"")</f>
        <v/>
      </c>
      <c r="D76" s="156" t="str">
        <f>IFERROR(VALUE(IF(Lista!$A69="","",IF(Lista!D69="","", Lista!D69))),"")</f>
        <v/>
      </c>
      <c r="E76" s="156" t="str">
        <f>IFERROR(VALUE(IF(Lista!$A69="","",IF(Lista!E69="","", Lista!E69))),"")</f>
        <v/>
      </c>
      <c r="F76" s="156" t="str">
        <f>IFERROR(VALUE(IF(Lista!$A69="","",IF(Lista!F69="","", Lista!F69))),"")</f>
        <v/>
      </c>
      <c r="G76" s="156" t="str">
        <f>IFERROR(VALUE(IF(Lista!$A69="","",IF(Lista!G69="","", Lista!G69))),"")</f>
        <v/>
      </c>
      <c r="H76" s="157" t="str">
        <f>IF(LEN(Lista!$A69)=0,"",ROUND(IF(SUM(C76:G76)&gt;0,AVERAGE(C76:G76),MINIMO),N_decimales))</f>
        <v/>
      </c>
      <c r="I76" s="156" t="str">
        <f>IFERROR(VALUE(IF(Lista!$A69="","",IF(Lista!H69="","", Lista!H69))),"")</f>
        <v/>
      </c>
      <c r="J76" s="156" t="str">
        <f>IFERROR(VALUE(IF(Lista!$A69="","",IF(Lista!I69="","", Lista!I69))),"")</f>
        <v/>
      </c>
      <c r="K76" s="156" t="str">
        <f>IFERROR(VALUE(IF(Lista!$A69="","",IF(Lista!J69="","", Lista!J69))),"")</f>
        <v/>
      </c>
      <c r="L76" s="156" t="str">
        <f>IFERROR(VALUE(IF(Lista!$A69="","",IF(Lista!K69="","", Lista!K69))),"")</f>
        <v/>
      </c>
      <c r="M76" s="156" t="str">
        <f>IFERROR(VALUE(IF(Lista!$A69="","",IF(Lista!L69="","", Lista!L69))),"")</f>
        <v/>
      </c>
      <c r="N76" s="158" t="str">
        <f>IF(LEN(Lista!$A69)=0,"",ROUND(IF(SUM(I76:M76)&gt;0,AVERAGE(I76:M76),MINIMO),N_decimales))</f>
        <v/>
      </c>
      <c r="O76" s="156" t="str">
        <f>IFERROR(VALUE(IF(Lista!$A69="","",IF(Lista!M69="","", Lista!M69))),"")</f>
        <v/>
      </c>
      <c r="P76" s="156" t="str">
        <f>IFERROR(VALUE(IF(Lista!$A69="","",IF(Lista!N69="","", Lista!N69))),"")</f>
        <v/>
      </c>
      <c r="Q76" s="156" t="str">
        <f>IFERROR(VALUE(IF(Lista!$A69="","",IF(Lista!O69="","", Lista!O69))),"")</f>
        <v/>
      </c>
      <c r="R76" s="156" t="str">
        <f>IFERROR(VALUE(IF(Lista!$A69="","",IF(Lista!P69="","", Lista!P69))),"")</f>
        <v/>
      </c>
      <c r="S76" s="156" t="str">
        <f>IFERROR(VALUE(IF(Lista!$A69="","",IF(Lista!Q69="","", Lista!Q69))),"")</f>
        <v/>
      </c>
      <c r="T76" s="159" t="str">
        <f>IF(LEN(Lista!$A69)=0,"",ROUND(IF(SUM(O76:S76)&gt;0,AVERAGE(O76:S76),MINIMO),N_decimales))</f>
        <v/>
      </c>
      <c r="U76" s="156" t="str">
        <f>IFERROR(VALUE(IF(Lista!$A69="","",IF(Lista!R69="","", Lista!R69))),"")</f>
        <v/>
      </c>
      <c r="V76" s="156" t="str">
        <f>IFERROR(VALUE(IF(Lista!$A69="","",IF(Lista!S69="","", Lista!S69))),"")</f>
        <v/>
      </c>
      <c r="W76" s="156" t="str">
        <f>IFERROR(VALUE(IF(Lista!$A69="","",IF(Lista!T69="","", Lista!T69))),"")</f>
        <v/>
      </c>
      <c r="X76" s="156" t="str">
        <f>IFERROR(VALUE(IF(Lista!$A69="","",IF(Lista!U69="","", Lista!U69))),"")</f>
        <v/>
      </c>
      <c r="Y76" s="156" t="str">
        <f>IFERROR(VALUE(IF(Lista!$A69="","",IF(Lista!V69="","", Lista!V69))),"")</f>
        <v/>
      </c>
      <c r="Z76" s="158" t="str">
        <f>IF(LEN(Lista!$A69)=0,"",ROUND(IF(SUM(U76:Y76)&gt;0,AVERAGE(U76:Y76),MINIMO),N_decimales))</f>
        <v/>
      </c>
      <c r="AA76" s="156" t="str">
        <f>IFERROR(VALUE(IF(Lista!$A69="","",IF(Lista!W69="","", Lista!W69))),"")</f>
        <v/>
      </c>
      <c r="AB76" s="156" t="str">
        <f>IFERROR(VALUE(IF(Lista!$A69="","",IF(Lista!X69="","", Lista!X69))),"")</f>
        <v/>
      </c>
      <c r="AC76" s="156" t="str">
        <f>IFERROR(VALUE(IF(Lista!$A69="","",IF(Lista!Y69="","", Lista!Y69))),"")</f>
        <v/>
      </c>
      <c r="AD76" s="156" t="str">
        <f>IFERROR(VALUE(IF(Lista!$A69="","",IF(Lista!Z69="","", Lista!Z69))),"")</f>
        <v/>
      </c>
      <c r="AE76" s="156" t="str">
        <f>IFERROR(VALUE(IF(Lista!$A69="","",IF(Lista!AA69="","", Lista!AA69))),"")</f>
        <v/>
      </c>
      <c r="AF76" s="159" t="str">
        <f>IF(LEN(Lista!$A69)=0,"",ROUND(IF(SUM(AA76:AE76)&gt;0,AVERAGE(AA76:AE76),MINIMO),N_decimales))</f>
        <v/>
      </c>
      <c r="AG76" s="156" t="str">
        <f>IFERROR(VALUE(IF(Lista!$A69="","",IF(Lista!AG69="","", Lista!AG69))),"")</f>
        <v/>
      </c>
      <c r="AH76" s="156" t="str">
        <f>IFERROR(VALUE(IF(Lista!$A69="","",IF(Lista!AH69="","", Lista!AH69))),"")</f>
        <v/>
      </c>
      <c r="AI76" s="156" t="str">
        <f>IFERROR(VALUE(IF(Lista!$A69="","",IF(Lista!AI69="","", Lista!AI69))),"")</f>
        <v/>
      </c>
      <c r="AJ76" s="156" t="str">
        <f>IFERROR(VALUE(IF(Lista!$A69="","",IF(Lista!AJ69="","", Lista!AJ69))),"")</f>
        <v/>
      </c>
      <c r="AK76" s="156" t="str">
        <f>IFERROR(VALUE(IF(Lista!$A69="","",IF(Lista!AK69="","", Lista!AK69))),"")</f>
        <v/>
      </c>
      <c r="AL76" s="159" t="str">
        <f>IF(LEN(Lista!$A69)=0,"",ROUND(IF(SUM(AG76:AK76)&gt;0,AVERAGE(AG76:AK76),MINIMO),N_decimales))</f>
        <v/>
      </c>
      <c r="AM76" s="160" t="str">
        <f>IF(LEN(Lista!$A69)=0,"",ROUND((H76*Parametros!$F$2/100+N76*Parametros!$F$3/100+T76*Parametros!$F$4/100+Z76*Parametros!$F$5/100+AF76*Parametros!$F$6/100),2))</f>
        <v/>
      </c>
      <c r="AN76" s="160" t="str">
        <f>IFERROR(VALUE(IF(Lista!$A69="","",IF(Lista!AQ69="","",Lista!AQ69))),"")</f>
        <v/>
      </c>
      <c r="AO76" s="160" t="str">
        <f t="shared" si="4"/>
        <v/>
      </c>
      <c r="AP76" s="93" t="str">
        <f t="shared" si="3"/>
        <v/>
      </c>
      <c r="AQ76" s="93">
        <f>InasistDetal!AF76</f>
        <v>0</v>
      </c>
    </row>
    <row r="77" s="2" customFormat="1">
      <c r="A77" s="155" t="str">
        <f>IF(Lista!B70="","",Lista!B70)</f>
        <v/>
      </c>
      <c r="B77" s="155"/>
      <c r="C77" s="156" t="str">
        <f>IFERROR(VALUE(IF(Lista!$A70="","",IF(Lista!C70="","", Lista!C70))),"")</f>
        <v/>
      </c>
      <c r="D77" s="156" t="str">
        <f>IFERROR(VALUE(IF(Lista!$A70="","",IF(Lista!D70="","", Lista!D70))),"")</f>
        <v/>
      </c>
      <c r="E77" s="156" t="str">
        <f>IFERROR(VALUE(IF(Lista!$A70="","",IF(Lista!E70="","", Lista!E70))),"")</f>
        <v/>
      </c>
      <c r="F77" s="156" t="str">
        <f>IFERROR(VALUE(IF(Lista!$A70="","",IF(Lista!F70="","", Lista!F70))),"")</f>
        <v/>
      </c>
      <c r="G77" s="156" t="str">
        <f>IFERROR(VALUE(IF(Lista!$A70="","",IF(Lista!G70="","", Lista!G70))),"")</f>
        <v/>
      </c>
      <c r="H77" s="157" t="str">
        <f>IF(LEN(Lista!$A70)=0,"",ROUND(IF(SUM(C77:G77)&gt;0,AVERAGE(C77:G77),MINIMO),N_decimales))</f>
        <v/>
      </c>
      <c r="I77" s="156" t="str">
        <f>IFERROR(VALUE(IF(Lista!$A70="","",IF(Lista!H70="","", Lista!H70))),"")</f>
        <v/>
      </c>
      <c r="J77" s="156" t="str">
        <f>IFERROR(VALUE(IF(Lista!$A70="","",IF(Lista!I70="","", Lista!I70))),"")</f>
        <v/>
      </c>
      <c r="K77" s="156" t="str">
        <f>IFERROR(VALUE(IF(Lista!$A70="","",IF(Lista!J70="","", Lista!J70))),"")</f>
        <v/>
      </c>
      <c r="L77" s="156" t="str">
        <f>IFERROR(VALUE(IF(Lista!$A70="","",IF(Lista!K70="","", Lista!K70))),"")</f>
        <v/>
      </c>
      <c r="M77" s="156" t="str">
        <f>IFERROR(VALUE(IF(Lista!$A70="","",IF(Lista!L70="","", Lista!L70))),"")</f>
        <v/>
      </c>
      <c r="N77" s="158" t="str">
        <f>IF(LEN(Lista!$A70)=0,"",ROUND(IF(SUM(I77:M77)&gt;0,AVERAGE(I77:M77),MINIMO),N_decimales))</f>
        <v/>
      </c>
      <c r="O77" s="156" t="str">
        <f>IFERROR(VALUE(IF(Lista!$A70="","",IF(Lista!M70="","", Lista!M70))),"")</f>
        <v/>
      </c>
      <c r="P77" s="156" t="str">
        <f>IFERROR(VALUE(IF(Lista!$A70="","",IF(Lista!N70="","", Lista!N70))),"")</f>
        <v/>
      </c>
      <c r="Q77" s="156" t="str">
        <f>IFERROR(VALUE(IF(Lista!$A70="","",IF(Lista!O70="","", Lista!O70))),"")</f>
        <v/>
      </c>
      <c r="R77" s="156" t="str">
        <f>IFERROR(VALUE(IF(Lista!$A70="","",IF(Lista!P70="","", Lista!P70))),"")</f>
        <v/>
      </c>
      <c r="S77" s="156" t="str">
        <f>IFERROR(VALUE(IF(Lista!$A70="","",IF(Lista!Q70="","", Lista!Q70))),"")</f>
        <v/>
      </c>
      <c r="T77" s="159" t="str">
        <f>IF(LEN(Lista!$A70)=0,"",ROUND(IF(SUM(O77:S77)&gt;0,AVERAGE(O77:S77),MINIMO),N_decimales))</f>
        <v/>
      </c>
      <c r="U77" s="156" t="str">
        <f>IFERROR(VALUE(IF(Lista!$A70="","",IF(Lista!R70="","", Lista!R70))),"")</f>
        <v/>
      </c>
      <c r="V77" s="156" t="str">
        <f>IFERROR(VALUE(IF(Lista!$A70="","",IF(Lista!S70="","", Lista!S70))),"")</f>
        <v/>
      </c>
      <c r="W77" s="156" t="str">
        <f>IFERROR(VALUE(IF(Lista!$A70="","",IF(Lista!T70="","", Lista!T70))),"")</f>
        <v/>
      </c>
      <c r="X77" s="156" t="str">
        <f>IFERROR(VALUE(IF(Lista!$A70="","",IF(Lista!U70="","", Lista!U70))),"")</f>
        <v/>
      </c>
      <c r="Y77" s="156" t="str">
        <f>IFERROR(VALUE(IF(Lista!$A70="","",IF(Lista!V70="","", Lista!V70))),"")</f>
        <v/>
      </c>
      <c r="Z77" s="158" t="str">
        <f>IF(LEN(Lista!$A70)=0,"",ROUND(IF(SUM(U77:Y77)&gt;0,AVERAGE(U77:Y77),MINIMO),N_decimales))</f>
        <v/>
      </c>
      <c r="AA77" s="156" t="str">
        <f>IFERROR(VALUE(IF(Lista!$A70="","",IF(Lista!W70="","", Lista!W70))),"")</f>
        <v/>
      </c>
      <c r="AB77" s="156" t="str">
        <f>IFERROR(VALUE(IF(Lista!$A70="","",IF(Lista!X70="","", Lista!X70))),"")</f>
        <v/>
      </c>
      <c r="AC77" s="156" t="str">
        <f>IFERROR(VALUE(IF(Lista!$A70="","",IF(Lista!Y70="","", Lista!Y70))),"")</f>
        <v/>
      </c>
      <c r="AD77" s="156" t="str">
        <f>IFERROR(VALUE(IF(Lista!$A70="","",IF(Lista!Z70="","", Lista!Z70))),"")</f>
        <v/>
      </c>
      <c r="AE77" s="156" t="str">
        <f>IFERROR(VALUE(IF(Lista!$A70="","",IF(Lista!AA70="","", Lista!AA70))),"")</f>
        <v/>
      </c>
      <c r="AF77" s="159" t="str">
        <f>IF(LEN(Lista!$A70)=0,"",ROUND(IF(SUM(AA77:AE77)&gt;0,AVERAGE(AA77:AE77),MINIMO),N_decimales))</f>
        <v/>
      </c>
      <c r="AG77" s="156" t="str">
        <f>IFERROR(VALUE(IF(Lista!$A70="","",IF(Lista!AG70="","", Lista!AG70))),"")</f>
        <v/>
      </c>
      <c r="AH77" s="156" t="str">
        <f>IFERROR(VALUE(IF(Lista!$A70="","",IF(Lista!AH70="","", Lista!AH70))),"")</f>
        <v/>
      </c>
      <c r="AI77" s="156" t="str">
        <f>IFERROR(VALUE(IF(Lista!$A70="","",IF(Lista!AI70="","", Lista!AI70))),"")</f>
        <v/>
      </c>
      <c r="AJ77" s="156" t="str">
        <f>IFERROR(VALUE(IF(Lista!$A70="","",IF(Lista!AJ70="","", Lista!AJ70))),"")</f>
        <v/>
      </c>
      <c r="AK77" s="156" t="str">
        <f>IFERROR(VALUE(IF(Lista!$A70="","",IF(Lista!AK70="","", Lista!AK70))),"")</f>
        <v/>
      </c>
      <c r="AL77" s="159" t="str">
        <f>IF(LEN(Lista!$A70)=0,"",ROUND(IF(SUM(AG77:AK77)&gt;0,AVERAGE(AG77:AK77),MINIMO),N_decimales))</f>
        <v/>
      </c>
      <c r="AM77" s="160" t="str">
        <f>IF(LEN(Lista!$A70)=0,"",ROUND((H77*Parametros!$F$2/100+N77*Parametros!$F$3/100+T77*Parametros!$F$4/100+Z77*Parametros!$F$5/100+AF77*Parametros!$F$6/100),2))</f>
        <v/>
      </c>
      <c r="AN77" s="160" t="str">
        <f>IFERROR(VALUE(IF(Lista!$A70="","",IF(Lista!AQ70="","",Lista!AQ70))),"")</f>
        <v/>
      </c>
      <c r="AO77" s="160" t="str">
        <f t="shared" si="4"/>
        <v/>
      </c>
      <c r="AP77" s="93" t="str">
        <f t="shared" si="3"/>
        <v/>
      </c>
      <c r="AQ77" s="93">
        <f>InasistDetal!AF77</f>
        <v>0</v>
      </c>
    </row>
    <row r="78" s="3" customFormat="1">
      <c r="A78" s="155" t="str">
        <f>IF(Lista!B71="","",Lista!B71)</f>
        <v/>
      </c>
      <c r="B78" s="155"/>
      <c r="C78" s="156" t="str">
        <f>IFERROR(VALUE(IF(Lista!$A71="","",IF(Lista!C71="","", Lista!C71))),"")</f>
        <v/>
      </c>
      <c r="D78" s="156" t="str">
        <f>IFERROR(VALUE(IF(Lista!$A71="","",IF(Lista!D71="","", Lista!D71))),"")</f>
        <v/>
      </c>
      <c r="E78" s="156" t="str">
        <f>IFERROR(VALUE(IF(Lista!$A71="","",IF(Lista!E71="","", Lista!E71))),"")</f>
        <v/>
      </c>
      <c r="F78" s="156" t="str">
        <f>IFERROR(VALUE(IF(Lista!$A71="","",IF(Lista!F71="","", Lista!F71))),"")</f>
        <v/>
      </c>
      <c r="G78" s="156" t="str">
        <f>IFERROR(VALUE(IF(Lista!$A71="","",IF(Lista!G71="","", Lista!G71))),"")</f>
        <v/>
      </c>
      <c r="H78" s="157" t="str">
        <f>IF(LEN(Lista!$A71)=0,"",ROUND(IF(SUM(C78:G78)&gt;0,AVERAGE(C78:G78),MINIMO),N_decimales))</f>
        <v/>
      </c>
      <c r="I78" s="156" t="str">
        <f>IFERROR(VALUE(IF(Lista!$A71="","",IF(Lista!H71="","", Lista!H71))),"")</f>
        <v/>
      </c>
      <c r="J78" s="156" t="str">
        <f>IFERROR(VALUE(IF(Lista!$A71="","",IF(Lista!I71="","", Lista!I71))),"")</f>
        <v/>
      </c>
      <c r="K78" s="156" t="str">
        <f>IFERROR(VALUE(IF(Lista!$A71="","",IF(Lista!J71="","", Lista!J71))),"")</f>
        <v/>
      </c>
      <c r="L78" s="156" t="str">
        <f>IFERROR(VALUE(IF(Lista!$A71="","",IF(Lista!K71="","", Lista!K71))),"")</f>
        <v/>
      </c>
      <c r="M78" s="156" t="str">
        <f>IFERROR(VALUE(IF(Lista!$A71="","",IF(Lista!L71="","", Lista!L71))),"")</f>
        <v/>
      </c>
      <c r="N78" s="158" t="str">
        <f>IF(LEN(Lista!$A71)=0,"",ROUND(IF(SUM(I78:M78)&gt;0,AVERAGE(I78:M78),MINIMO),N_decimales))</f>
        <v/>
      </c>
      <c r="O78" s="156" t="str">
        <f>IFERROR(VALUE(IF(Lista!$A71="","",IF(Lista!M71="","", Lista!M71))),"")</f>
        <v/>
      </c>
      <c r="P78" s="156" t="str">
        <f>IFERROR(VALUE(IF(Lista!$A71="","",IF(Lista!N71="","", Lista!N71))),"")</f>
        <v/>
      </c>
      <c r="Q78" s="156" t="str">
        <f>IFERROR(VALUE(IF(Lista!$A71="","",IF(Lista!O71="","", Lista!O71))),"")</f>
        <v/>
      </c>
      <c r="R78" s="156" t="str">
        <f>IFERROR(VALUE(IF(Lista!$A71="","",IF(Lista!P71="","", Lista!P71))),"")</f>
        <v/>
      </c>
      <c r="S78" s="156" t="str">
        <f>IFERROR(VALUE(IF(Lista!$A71="","",IF(Lista!Q71="","", Lista!Q71))),"")</f>
        <v/>
      </c>
      <c r="T78" s="159" t="str">
        <f>IF(LEN(Lista!$A71)=0,"",ROUND(IF(SUM(O78:S78)&gt;0,AVERAGE(O78:S78),MINIMO),N_decimales))</f>
        <v/>
      </c>
      <c r="U78" s="156" t="str">
        <f>IFERROR(VALUE(IF(Lista!$A71="","",IF(Lista!R71="","", Lista!R71))),"")</f>
        <v/>
      </c>
      <c r="V78" s="156" t="str">
        <f>IFERROR(VALUE(IF(Lista!$A71="","",IF(Lista!S71="","", Lista!S71))),"")</f>
        <v/>
      </c>
      <c r="W78" s="156" t="str">
        <f>IFERROR(VALUE(IF(Lista!$A71="","",IF(Lista!T71="","", Lista!T71))),"")</f>
        <v/>
      </c>
      <c r="X78" s="156" t="str">
        <f>IFERROR(VALUE(IF(Lista!$A71="","",IF(Lista!U71="","", Lista!U71))),"")</f>
        <v/>
      </c>
      <c r="Y78" s="156" t="str">
        <f>IFERROR(VALUE(IF(Lista!$A71="","",IF(Lista!V71="","", Lista!V71))),"")</f>
        <v/>
      </c>
      <c r="Z78" s="158" t="str">
        <f>IF(LEN(Lista!$A71)=0,"",ROUND(IF(SUM(U78:Y78)&gt;0,AVERAGE(U78:Y78),MINIMO),N_decimales))</f>
        <v/>
      </c>
      <c r="AA78" s="156" t="str">
        <f>IFERROR(VALUE(IF(Lista!$A71="","",IF(Lista!W71="","", Lista!W71))),"")</f>
        <v/>
      </c>
      <c r="AB78" s="156" t="str">
        <f>IFERROR(VALUE(IF(Lista!$A71="","",IF(Lista!X71="","", Lista!X71))),"")</f>
        <v/>
      </c>
      <c r="AC78" s="156" t="str">
        <f>IFERROR(VALUE(IF(Lista!$A71="","",IF(Lista!Y71="","", Lista!Y71))),"")</f>
        <v/>
      </c>
      <c r="AD78" s="156" t="str">
        <f>IFERROR(VALUE(IF(Lista!$A71="","",IF(Lista!Z71="","", Lista!Z71))),"")</f>
        <v/>
      </c>
      <c r="AE78" s="156" t="str">
        <f>IFERROR(VALUE(IF(Lista!$A71="","",IF(Lista!AA71="","", Lista!AA71))),"")</f>
        <v/>
      </c>
      <c r="AF78" s="159" t="str">
        <f>IF(LEN(Lista!$A71)=0,"",ROUND(IF(SUM(AA78:AE78)&gt;0,AVERAGE(AA78:AE78),MINIMO),N_decimales))</f>
        <v/>
      </c>
      <c r="AG78" s="156" t="str">
        <f>IFERROR(VALUE(IF(Lista!$A71="","",IF(Lista!AG71="","", Lista!AG71))),"")</f>
        <v/>
      </c>
      <c r="AH78" s="156" t="str">
        <f>IFERROR(VALUE(IF(Lista!$A71="","",IF(Lista!AH71="","", Lista!AH71))),"")</f>
        <v/>
      </c>
      <c r="AI78" s="156" t="str">
        <f>IFERROR(VALUE(IF(Lista!$A71="","",IF(Lista!AI71="","", Lista!AI71))),"")</f>
        <v/>
      </c>
      <c r="AJ78" s="156" t="str">
        <f>IFERROR(VALUE(IF(Lista!$A71="","",IF(Lista!AJ71="","", Lista!AJ71))),"")</f>
        <v/>
      </c>
      <c r="AK78" s="156" t="str">
        <f>IFERROR(VALUE(IF(Lista!$A71="","",IF(Lista!AK71="","", Lista!AK71))),"")</f>
        <v/>
      </c>
      <c r="AL78" s="159" t="str">
        <f>IF(LEN(Lista!$A71)=0,"",ROUND(IF(SUM(AG78:AK78)&gt;0,AVERAGE(AG78:AK78),MINIMO),N_decimales))</f>
        <v/>
      </c>
      <c r="AM78" s="160" t="str">
        <f>IF(LEN(Lista!$A71)=0,"",ROUND((H78*Parametros!$F$2/100+N78*Parametros!$F$3/100+T78*Parametros!$F$4/100+Z78*Parametros!$F$5/100+AF78*Parametros!$F$6/100),2))</f>
        <v/>
      </c>
      <c r="AN78" s="160" t="str">
        <f>IFERROR(VALUE(IF(Lista!$A71="","",IF(Lista!AQ71="","",Lista!AQ71))),"")</f>
        <v/>
      </c>
      <c r="AO78" s="160" t="str">
        <f t="shared" si="4"/>
        <v/>
      </c>
      <c r="AP78" s="93" t="str">
        <f t="shared" si="3"/>
        <v/>
      </c>
      <c r="AQ78" s="93">
        <f>InasistDetal!AF78</f>
        <v>0</v>
      </c>
    </row>
    <row r="79" s="2" customFormat="1">
      <c r="A79" s="155" t="str">
        <f>IF(Lista!B72="","",Lista!B72)</f>
        <v/>
      </c>
      <c r="B79" s="155"/>
      <c r="C79" s="156" t="str">
        <f>IFERROR(VALUE(IF(Lista!$A72="","",IF(Lista!C72="","", Lista!C72))),"")</f>
        <v/>
      </c>
      <c r="D79" s="156" t="str">
        <f>IFERROR(VALUE(IF(Lista!$A72="","",IF(Lista!D72="","", Lista!D72))),"")</f>
        <v/>
      </c>
      <c r="E79" s="156" t="str">
        <f>IFERROR(VALUE(IF(Lista!$A72="","",IF(Lista!E72="","", Lista!E72))),"")</f>
        <v/>
      </c>
      <c r="F79" s="156" t="str">
        <f>IFERROR(VALUE(IF(Lista!$A72="","",IF(Lista!F72="","", Lista!F72))),"")</f>
        <v/>
      </c>
      <c r="G79" s="156" t="str">
        <f>IFERROR(VALUE(IF(Lista!$A72="","",IF(Lista!G72="","", Lista!G72))),"")</f>
        <v/>
      </c>
      <c r="H79" s="157" t="str">
        <f>IF(LEN(Lista!$A72)=0,"",ROUND(IF(SUM(C79:G79)&gt;0,AVERAGE(C79:G79),MINIMO),N_decimales))</f>
        <v/>
      </c>
      <c r="I79" s="156" t="str">
        <f>IFERROR(VALUE(IF(Lista!$A72="","",IF(Lista!H72="","", Lista!H72))),"")</f>
        <v/>
      </c>
      <c r="J79" s="156" t="str">
        <f>IFERROR(VALUE(IF(Lista!$A72="","",IF(Lista!I72="","", Lista!I72))),"")</f>
        <v/>
      </c>
      <c r="K79" s="156" t="str">
        <f>IFERROR(VALUE(IF(Lista!$A72="","",IF(Lista!J72="","", Lista!J72))),"")</f>
        <v/>
      </c>
      <c r="L79" s="156" t="str">
        <f>IFERROR(VALUE(IF(Lista!$A72="","",IF(Lista!K72="","", Lista!K72))),"")</f>
        <v/>
      </c>
      <c r="M79" s="156" t="str">
        <f>IFERROR(VALUE(IF(Lista!$A72="","",IF(Lista!L72="","", Lista!L72))),"")</f>
        <v/>
      </c>
      <c r="N79" s="158" t="str">
        <f>IF(LEN(Lista!$A72)=0,"",ROUND(IF(SUM(I79:M79)&gt;0,AVERAGE(I79:M79),MINIMO),N_decimales))</f>
        <v/>
      </c>
      <c r="O79" s="156" t="str">
        <f>IFERROR(VALUE(IF(Lista!$A72="","",IF(Lista!M72="","", Lista!M72))),"")</f>
        <v/>
      </c>
      <c r="P79" s="156" t="str">
        <f>IFERROR(VALUE(IF(Lista!$A72="","",IF(Lista!N72="","", Lista!N72))),"")</f>
        <v/>
      </c>
      <c r="Q79" s="156" t="str">
        <f>IFERROR(VALUE(IF(Lista!$A72="","",IF(Lista!O72="","", Lista!O72))),"")</f>
        <v/>
      </c>
      <c r="R79" s="156" t="str">
        <f>IFERROR(VALUE(IF(Lista!$A72="","",IF(Lista!P72="","", Lista!P72))),"")</f>
        <v/>
      </c>
      <c r="S79" s="156" t="str">
        <f>IFERROR(VALUE(IF(Lista!$A72="","",IF(Lista!Q72="","", Lista!Q72))),"")</f>
        <v/>
      </c>
      <c r="T79" s="159" t="str">
        <f>IF(LEN(Lista!$A72)=0,"",ROUND(IF(SUM(O79:S79)&gt;0,AVERAGE(O79:S79),MINIMO),N_decimales))</f>
        <v/>
      </c>
      <c r="U79" s="156" t="str">
        <f>IFERROR(VALUE(IF(Lista!$A72="","",IF(Lista!R72="","", Lista!R72))),"")</f>
        <v/>
      </c>
      <c r="V79" s="156" t="str">
        <f>IFERROR(VALUE(IF(Lista!$A72="","",IF(Lista!S72="","", Lista!S72))),"")</f>
        <v/>
      </c>
      <c r="W79" s="156" t="str">
        <f>IFERROR(VALUE(IF(Lista!$A72="","",IF(Lista!T72="","", Lista!T72))),"")</f>
        <v/>
      </c>
      <c r="X79" s="156" t="str">
        <f>IFERROR(VALUE(IF(Lista!$A72="","",IF(Lista!U72="","", Lista!U72))),"")</f>
        <v/>
      </c>
      <c r="Y79" s="156" t="str">
        <f>IFERROR(VALUE(IF(Lista!$A72="","",IF(Lista!V72="","", Lista!V72))),"")</f>
        <v/>
      </c>
      <c r="Z79" s="158" t="str">
        <f>IF(LEN(Lista!$A72)=0,"",ROUND(IF(SUM(U79:Y79)&gt;0,AVERAGE(U79:Y79),MINIMO),N_decimales))</f>
        <v/>
      </c>
      <c r="AA79" s="156" t="str">
        <f>IFERROR(VALUE(IF(Lista!$A72="","",IF(Lista!W72="","", Lista!W72))),"")</f>
        <v/>
      </c>
      <c r="AB79" s="156" t="str">
        <f>IFERROR(VALUE(IF(Lista!$A72="","",IF(Lista!X72="","", Lista!X72))),"")</f>
        <v/>
      </c>
      <c r="AC79" s="156" t="str">
        <f>IFERROR(VALUE(IF(Lista!$A72="","",IF(Lista!Y72="","", Lista!Y72))),"")</f>
        <v/>
      </c>
      <c r="AD79" s="156" t="str">
        <f>IFERROR(VALUE(IF(Lista!$A72="","",IF(Lista!Z72="","", Lista!Z72))),"")</f>
        <v/>
      </c>
      <c r="AE79" s="156" t="str">
        <f>IFERROR(VALUE(IF(Lista!$A72="","",IF(Lista!AA72="","", Lista!AA72))),"")</f>
        <v/>
      </c>
      <c r="AF79" s="159" t="str">
        <f>IF(LEN(Lista!$A72)=0,"",ROUND(IF(SUM(AA79:AE79)&gt;0,AVERAGE(AA79:AE79),MINIMO),N_decimales))</f>
        <v/>
      </c>
      <c r="AG79" s="156" t="str">
        <f>IFERROR(VALUE(IF(Lista!$A72="","",IF(Lista!AG72="","", Lista!AG72))),"")</f>
        <v/>
      </c>
      <c r="AH79" s="156" t="str">
        <f>IFERROR(VALUE(IF(Lista!$A72="","",IF(Lista!AH72="","", Lista!AH72))),"")</f>
        <v/>
      </c>
      <c r="AI79" s="156" t="str">
        <f>IFERROR(VALUE(IF(Lista!$A72="","",IF(Lista!AI72="","", Lista!AI72))),"")</f>
        <v/>
      </c>
      <c r="AJ79" s="156" t="str">
        <f>IFERROR(VALUE(IF(Lista!$A72="","",IF(Lista!AJ72="","", Lista!AJ72))),"")</f>
        <v/>
      </c>
      <c r="AK79" s="156" t="str">
        <f>IFERROR(VALUE(IF(Lista!$A72="","",IF(Lista!AK72="","", Lista!AK72))),"")</f>
        <v/>
      </c>
      <c r="AL79" s="159" t="str">
        <f>IF(LEN(Lista!$A72)=0,"",ROUND(IF(SUM(AG79:AK79)&gt;0,AVERAGE(AG79:AK79),MINIMO),N_decimales))</f>
        <v/>
      </c>
      <c r="AM79" s="160" t="str">
        <f>IF(LEN(Lista!$A72)=0,"",ROUND((H79*Parametros!$F$2/100+N79*Parametros!$F$3/100+T79*Parametros!$F$4/100+Z79*Parametros!$F$5/100+AF79*Parametros!$F$6/100),2))</f>
        <v/>
      </c>
      <c r="AN79" s="160" t="str">
        <f>IFERROR(VALUE(IF(Lista!$A72="","",IF(Lista!AQ72="","",Lista!AQ72))),"")</f>
        <v/>
      </c>
      <c r="AO79" s="160" t="str">
        <f t="shared" si="4"/>
        <v/>
      </c>
      <c r="AP79" s="93" t="str">
        <f t="shared" si="3"/>
        <v/>
      </c>
      <c r="AQ79" s="93">
        <f>InasistDetal!AF79</f>
        <v>0</v>
      </c>
    </row>
    <row r="80" s="2" customFormat="1">
      <c r="A80" s="155" t="str">
        <f>IF(Lista!B73="","",Lista!B73)</f>
        <v/>
      </c>
      <c r="B80" s="155"/>
      <c r="C80" s="156" t="str">
        <f>IFERROR(VALUE(IF(Lista!$A73="","",IF(Lista!C73="","", Lista!C73))),"")</f>
        <v/>
      </c>
      <c r="D80" s="156" t="str">
        <f>IFERROR(VALUE(IF(Lista!$A73="","",IF(Lista!D73="","", Lista!D73))),"")</f>
        <v/>
      </c>
      <c r="E80" s="156" t="str">
        <f>IFERROR(VALUE(IF(Lista!$A73="","",IF(Lista!E73="","", Lista!E73))),"")</f>
        <v/>
      </c>
      <c r="F80" s="156" t="str">
        <f>IFERROR(VALUE(IF(Lista!$A73="","",IF(Lista!F73="","", Lista!F73))),"")</f>
        <v/>
      </c>
      <c r="G80" s="156" t="str">
        <f>IFERROR(VALUE(IF(Lista!$A73="","",IF(Lista!G73="","", Lista!G73))),"")</f>
        <v/>
      </c>
      <c r="H80" s="157" t="str">
        <f>IF(LEN(Lista!$A73)=0,"",ROUND(IF(SUM(C80:G80)&gt;0,AVERAGE(C80:G80),MINIMO),N_decimales))</f>
        <v/>
      </c>
      <c r="I80" s="156" t="str">
        <f>IFERROR(VALUE(IF(Lista!$A73="","",IF(Lista!H73="","", Lista!H73))),"")</f>
        <v/>
      </c>
      <c r="J80" s="156" t="str">
        <f>IFERROR(VALUE(IF(Lista!$A73="","",IF(Lista!I73="","", Lista!I73))),"")</f>
        <v/>
      </c>
      <c r="K80" s="156" t="str">
        <f>IFERROR(VALUE(IF(Lista!$A73="","",IF(Lista!J73="","", Lista!J73))),"")</f>
        <v/>
      </c>
      <c r="L80" s="156" t="str">
        <f>IFERROR(VALUE(IF(Lista!$A73="","",IF(Lista!K73="","", Lista!K73))),"")</f>
        <v/>
      </c>
      <c r="M80" s="156" t="str">
        <f>IFERROR(VALUE(IF(Lista!$A73="","",IF(Lista!L73="","", Lista!L73))),"")</f>
        <v/>
      </c>
      <c r="N80" s="158" t="str">
        <f>IF(LEN(Lista!$A73)=0,"",ROUND(IF(SUM(I80:M80)&gt;0,AVERAGE(I80:M80),MINIMO),N_decimales))</f>
        <v/>
      </c>
      <c r="O80" s="156" t="str">
        <f>IFERROR(VALUE(IF(Lista!$A73="","",IF(Lista!M73="","", Lista!M73))),"")</f>
        <v/>
      </c>
      <c r="P80" s="156" t="str">
        <f>IFERROR(VALUE(IF(Lista!$A73="","",IF(Lista!N73="","", Lista!N73))),"")</f>
        <v/>
      </c>
      <c r="Q80" s="156" t="str">
        <f>IFERROR(VALUE(IF(Lista!$A73="","",IF(Lista!O73="","", Lista!O73))),"")</f>
        <v/>
      </c>
      <c r="R80" s="156" t="str">
        <f>IFERROR(VALUE(IF(Lista!$A73="","",IF(Lista!P73="","", Lista!P73))),"")</f>
        <v/>
      </c>
      <c r="S80" s="156" t="str">
        <f>IFERROR(VALUE(IF(Lista!$A73="","",IF(Lista!Q73="","", Lista!Q73))),"")</f>
        <v/>
      </c>
      <c r="T80" s="159" t="str">
        <f>IF(LEN(Lista!$A73)=0,"",ROUND(IF(SUM(O80:S80)&gt;0,AVERAGE(O80:S80),MINIMO),N_decimales))</f>
        <v/>
      </c>
      <c r="U80" s="156" t="str">
        <f>IFERROR(VALUE(IF(Lista!$A73="","",IF(Lista!R73="","", Lista!R73))),"")</f>
        <v/>
      </c>
      <c r="V80" s="156" t="str">
        <f>IFERROR(VALUE(IF(Lista!$A73="","",IF(Lista!S73="","", Lista!S73))),"")</f>
        <v/>
      </c>
      <c r="W80" s="156" t="str">
        <f>IFERROR(VALUE(IF(Lista!$A73="","",IF(Lista!T73="","", Lista!T73))),"")</f>
        <v/>
      </c>
      <c r="X80" s="156" t="str">
        <f>IFERROR(VALUE(IF(Lista!$A73="","",IF(Lista!U73="","", Lista!U73))),"")</f>
        <v/>
      </c>
      <c r="Y80" s="156" t="str">
        <f>IFERROR(VALUE(IF(Lista!$A73="","",IF(Lista!V73="","", Lista!V73))),"")</f>
        <v/>
      </c>
      <c r="Z80" s="158" t="str">
        <f>IF(LEN(Lista!$A73)=0,"",ROUND(IF(SUM(U80:Y80)&gt;0,AVERAGE(U80:Y80),MINIMO),N_decimales))</f>
        <v/>
      </c>
      <c r="AA80" s="156" t="str">
        <f>IFERROR(VALUE(IF(Lista!$A73="","",IF(Lista!W73="","", Lista!W73))),"")</f>
        <v/>
      </c>
      <c r="AB80" s="156" t="str">
        <f>IFERROR(VALUE(IF(Lista!$A73="","",IF(Lista!X73="","", Lista!X73))),"")</f>
        <v/>
      </c>
      <c r="AC80" s="156" t="str">
        <f>IFERROR(VALUE(IF(Lista!$A73="","",IF(Lista!Y73="","", Lista!Y73))),"")</f>
        <v/>
      </c>
      <c r="AD80" s="156" t="str">
        <f>IFERROR(VALUE(IF(Lista!$A73="","",IF(Lista!Z73="","", Lista!Z73))),"")</f>
        <v/>
      </c>
      <c r="AE80" s="156" t="str">
        <f>IFERROR(VALUE(IF(Lista!$A73="","",IF(Lista!AA73="","", Lista!AA73))),"")</f>
        <v/>
      </c>
      <c r="AF80" s="159" t="str">
        <f>IF(LEN(Lista!$A73)=0,"",ROUND(IF(SUM(AA80:AE80)&gt;0,AVERAGE(AA80:AE80),MINIMO),N_decimales))</f>
        <v/>
      </c>
      <c r="AG80" s="156" t="str">
        <f>IFERROR(VALUE(IF(Lista!$A73="","",IF(Lista!AG73="","", Lista!AG73))),"")</f>
        <v/>
      </c>
      <c r="AH80" s="156" t="str">
        <f>IFERROR(VALUE(IF(Lista!$A73="","",IF(Lista!AH73="","", Lista!AH73))),"")</f>
        <v/>
      </c>
      <c r="AI80" s="156" t="str">
        <f>IFERROR(VALUE(IF(Lista!$A73="","",IF(Lista!AI73="","", Lista!AI73))),"")</f>
        <v/>
      </c>
      <c r="AJ80" s="156" t="str">
        <f>IFERROR(VALUE(IF(Lista!$A73="","",IF(Lista!AJ73="","", Lista!AJ73))),"")</f>
        <v/>
      </c>
      <c r="AK80" s="156" t="str">
        <f>IFERROR(VALUE(IF(Lista!$A73="","",IF(Lista!AK73="","", Lista!AK73))),"")</f>
        <v/>
      </c>
      <c r="AL80" s="159" t="str">
        <f>IF(LEN(Lista!$A73)=0,"",ROUND(IF(SUM(AG80:AK80)&gt;0,AVERAGE(AG80:AK80),MINIMO),N_decimales))</f>
        <v/>
      </c>
      <c r="AM80" s="160" t="str">
        <f>IF(LEN(Lista!$A73)=0,"",ROUND((H80*Parametros!$F$2/100+N80*Parametros!$F$3/100+T80*Parametros!$F$4/100+Z80*Parametros!$F$5/100+AF80*Parametros!$F$6/100),2))</f>
        <v/>
      </c>
      <c r="AN80" s="160" t="str">
        <f>IFERROR(VALUE(IF(Lista!$A73="","",IF(Lista!AQ73="","",Lista!AQ73))),"")</f>
        <v/>
      </c>
      <c r="AO80" s="160" t="str">
        <f t="shared" si="4"/>
        <v/>
      </c>
      <c r="AP80" s="93" t="str">
        <f t="shared" si="3"/>
        <v/>
      </c>
      <c r="AQ80" s="93">
        <f>InasistDetal!AF80</f>
        <v>0</v>
      </c>
    </row>
    <row r="81" s="2" customFormat="1">
      <c r="A81" s="155" t="str">
        <f>IF(Lista!B74="","",Lista!B74)</f>
        <v/>
      </c>
      <c r="B81" s="155"/>
      <c r="C81" s="156" t="str">
        <f>IFERROR(VALUE(IF(Lista!$A74="","",IF(Lista!C74="","", Lista!C74))),"")</f>
        <v/>
      </c>
      <c r="D81" s="156" t="str">
        <f>IFERROR(VALUE(IF(Lista!$A74="","",IF(Lista!D74="","", Lista!D74))),"")</f>
        <v/>
      </c>
      <c r="E81" s="156" t="str">
        <f>IFERROR(VALUE(IF(Lista!$A74="","",IF(Lista!E74="","", Lista!E74))),"")</f>
        <v/>
      </c>
      <c r="F81" s="156" t="str">
        <f>IFERROR(VALUE(IF(Lista!$A74="","",IF(Lista!F74="","", Lista!F74))),"")</f>
        <v/>
      </c>
      <c r="G81" s="156" t="str">
        <f>IFERROR(VALUE(IF(Lista!$A74="","",IF(Lista!G74="","", Lista!G74))),"")</f>
        <v/>
      </c>
      <c r="H81" s="157" t="str">
        <f>IF(LEN(Lista!$A74)=0,"",ROUND(IF(SUM(C81:G81)&gt;0,AVERAGE(C81:G81),MINIMO),N_decimales))</f>
        <v/>
      </c>
      <c r="I81" s="156" t="str">
        <f>IFERROR(VALUE(IF(Lista!$A74="","",IF(Lista!H74="","", Lista!H74))),"")</f>
        <v/>
      </c>
      <c r="J81" s="156" t="str">
        <f>IFERROR(VALUE(IF(Lista!$A74="","",IF(Lista!I74="","", Lista!I74))),"")</f>
        <v/>
      </c>
      <c r="K81" s="156" t="str">
        <f>IFERROR(VALUE(IF(Lista!$A74="","",IF(Lista!J74="","", Lista!J74))),"")</f>
        <v/>
      </c>
      <c r="L81" s="156" t="str">
        <f>IFERROR(VALUE(IF(Lista!$A74="","",IF(Lista!K74="","", Lista!K74))),"")</f>
        <v/>
      </c>
      <c r="M81" s="156" t="str">
        <f>IFERROR(VALUE(IF(Lista!$A74="","",IF(Lista!L74="","", Lista!L74))),"")</f>
        <v/>
      </c>
      <c r="N81" s="158" t="str">
        <f>IF(LEN(Lista!$A74)=0,"",ROUND(IF(SUM(I81:M81)&gt;0,AVERAGE(I81:M81),MINIMO),N_decimales))</f>
        <v/>
      </c>
      <c r="O81" s="156" t="str">
        <f>IFERROR(VALUE(IF(Lista!$A74="","",IF(Lista!M74="","", Lista!M74))),"")</f>
        <v/>
      </c>
      <c r="P81" s="156" t="str">
        <f>IFERROR(VALUE(IF(Lista!$A74="","",IF(Lista!N74="","", Lista!N74))),"")</f>
        <v/>
      </c>
      <c r="Q81" s="156" t="str">
        <f>IFERROR(VALUE(IF(Lista!$A74="","",IF(Lista!O74="","", Lista!O74))),"")</f>
        <v/>
      </c>
      <c r="R81" s="156" t="str">
        <f>IFERROR(VALUE(IF(Lista!$A74="","",IF(Lista!P74="","", Lista!P74))),"")</f>
        <v/>
      </c>
      <c r="S81" s="156" t="str">
        <f>IFERROR(VALUE(IF(Lista!$A74="","",IF(Lista!Q74="","", Lista!Q74))),"")</f>
        <v/>
      </c>
      <c r="T81" s="159" t="str">
        <f>IF(LEN(Lista!$A74)=0,"",ROUND(IF(SUM(O81:S81)&gt;0,AVERAGE(O81:S81),MINIMO),N_decimales))</f>
        <v/>
      </c>
      <c r="U81" s="156" t="str">
        <f>IFERROR(VALUE(IF(Lista!$A74="","",IF(Lista!R74="","", Lista!R74))),"")</f>
        <v/>
      </c>
      <c r="V81" s="156" t="str">
        <f>IFERROR(VALUE(IF(Lista!$A74="","",IF(Lista!S74="","", Lista!S74))),"")</f>
        <v/>
      </c>
      <c r="W81" s="156" t="str">
        <f>IFERROR(VALUE(IF(Lista!$A74="","",IF(Lista!T74="","", Lista!T74))),"")</f>
        <v/>
      </c>
      <c r="X81" s="156" t="str">
        <f>IFERROR(VALUE(IF(Lista!$A74="","",IF(Lista!U74="","", Lista!U74))),"")</f>
        <v/>
      </c>
      <c r="Y81" s="156" t="str">
        <f>IFERROR(VALUE(IF(Lista!$A74="","",IF(Lista!V74="","", Lista!V74))),"")</f>
        <v/>
      </c>
      <c r="Z81" s="158" t="str">
        <f>IF(LEN(Lista!$A74)=0,"",ROUND(IF(SUM(U81:Y81)&gt;0,AVERAGE(U81:Y81),MINIMO),N_decimales))</f>
        <v/>
      </c>
      <c r="AA81" s="156" t="str">
        <f>IFERROR(VALUE(IF(Lista!$A74="","",IF(Lista!W74="","", Lista!W74))),"")</f>
        <v/>
      </c>
      <c r="AB81" s="156" t="str">
        <f>IFERROR(VALUE(IF(Lista!$A74="","",IF(Lista!X74="","", Lista!X74))),"")</f>
        <v/>
      </c>
      <c r="AC81" s="156" t="str">
        <f>IFERROR(VALUE(IF(Lista!$A74="","",IF(Lista!Y74="","", Lista!Y74))),"")</f>
        <v/>
      </c>
      <c r="AD81" s="156" t="str">
        <f>IFERROR(VALUE(IF(Lista!$A74="","",IF(Lista!Z74="","", Lista!Z74))),"")</f>
        <v/>
      </c>
      <c r="AE81" s="156" t="str">
        <f>IFERROR(VALUE(IF(Lista!$A74="","",IF(Lista!AA74="","", Lista!AA74))),"")</f>
        <v/>
      </c>
      <c r="AF81" s="159" t="str">
        <f>IF(LEN(Lista!$A74)=0,"",ROUND(IF(SUM(AA81:AE81)&gt;0,AVERAGE(AA81:AE81),MINIMO),N_decimales))</f>
        <v/>
      </c>
      <c r="AG81" s="156" t="str">
        <f>IFERROR(VALUE(IF(Lista!$A74="","",IF(Lista!AG74="","", Lista!AG74))),"")</f>
        <v/>
      </c>
      <c r="AH81" s="156" t="str">
        <f>IFERROR(VALUE(IF(Lista!$A74="","",IF(Lista!AH74="","", Lista!AH74))),"")</f>
        <v/>
      </c>
      <c r="AI81" s="156" t="str">
        <f>IFERROR(VALUE(IF(Lista!$A74="","",IF(Lista!AI74="","", Lista!AI74))),"")</f>
        <v/>
      </c>
      <c r="AJ81" s="156" t="str">
        <f>IFERROR(VALUE(IF(Lista!$A74="","",IF(Lista!AJ74="","", Lista!AJ74))),"")</f>
        <v/>
      </c>
      <c r="AK81" s="156" t="str">
        <f>IFERROR(VALUE(IF(Lista!$A74="","",IF(Lista!AK74="","", Lista!AK74))),"")</f>
        <v/>
      </c>
      <c r="AL81" s="159" t="str">
        <f>IF(LEN(Lista!$A74)=0,"",ROUND(IF(SUM(AG81:AK81)&gt;0,AVERAGE(AG81:AK81),MINIMO),N_decimales))</f>
        <v/>
      </c>
      <c r="AM81" s="160" t="str">
        <f>IF(LEN(Lista!$A74)=0,"",ROUND((H81*Parametros!$F$2/100+N81*Parametros!$F$3/100+T81*Parametros!$F$4/100+Z81*Parametros!$F$5/100+AF81*Parametros!$F$6/100),2))</f>
        <v/>
      </c>
      <c r="AN81" s="160" t="str">
        <f>IFERROR(VALUE(IF(Lista!$A74="","",IF(Lista!AQ74="","",Lista!AQ74))),"")</f>
        <v/>
      </c>
      <c r="AO81" s="160" t="str">
        <f t="shared" si="4"/>
        <v/>
      </c>
      <c r="AP81" s="93" t="str">
        <f t="shared" si="3"/>
        <v/>
      </c>
      <c r="AQ81" s="93">
        <f>InasistDetal!AF81</f>
        <v>0</v>
      </c>
    </row>
    <row r="82" s="2" customFormat="1">
      <c r="A82" s="155" t="str">
        <f>IF(Lista!B75="","",Lista!B75)</f>
        <v/>
      </c>
      <c r="B82" s="155"/>
      <c r="C82" s="156" t="str">
        <f>IFERROR(VALUE(IF(Lista!$A75="","",IF(Lista!C75="","", Lista!C75))),"")</f>
        <v/>
      </c>
      <c r="D82" s="156" t="str">
        <f>IFERROR(VALUE(IF(Lista!$A75="","",IF(Lista!D75="","", Lista!D75))),"")</f>
        <v/>
      </c>
      <c r="E82" s="156" t="str">
        <f>IFERROR(VALUE(IF(Lista!$A75="","",IF(Lista!E75="","", Lista!E75))),"")</f>
        <v/>
      </c>
      <c r="F82" s="156" t="str">
        <f>IFERROR(VALUE(IF(Lista!$A75="","",IF(Lista!F75="","", Lista!F75))),"")</f>
        <v/>
      </c>
      <c r="G82" s="156" t="str">
        <f>IFERROR(VALUE(IF(Lista!$A75="","",IF(Lista!G75="","", Lista!G75))),"")</f>
        <v/>
      </c>
      <c r="H82" s="157" t="str">
        <f>IF(LEN(Lista!$A75)=0,"",ROUND(IF(SUM(C82:G82)&gt;0,AVERAGE(C82:G82),MINIMO),N_decimales))</f>
        <v/>
      </c>
      <c r="I82" s="156" t="str">
        <f>IFERROR(VALUE(IF(Lista!$A75="","",IF(Lista!H75="","", Lista!H75))),"")</f>
        <v/>
      </c>
      <c r="J82" s="156" t="str">
        <f>IFERROR(VALUE(IF(Lista!$A75="","",IF(Lista!I75="","", Lista!I75))),"")</f>
        <v/>
      </c>
      <c r="K82" s="156" t="str">
        <f>IFERROR(VALUE(IF(Lista!$A75="","",IF(Lista!J75="","", Lista!J75))),"")</f>
        <v/>
      </c>
      <c r="L82" s="156" t="str">
        <f>IFERROR(VALUE(IF(Lista!$A75="","",IF(Lista!K75="","", Lista!K75))),"")</f>
        <v/>
      </c>
      <c r="M82" s="156" t="str">
        <f>IFERROR(VALUE(IF(Lista!$A75="","",IF(Lista!L75="","", Lista!L75))),"")</f>
        <v/>
      </c>
      <c r="N82" s="158" t="str">
        <f>IF(LEN(Lista!$A75)=0,"",ROUND(IF(SUM(I82:M82)&gt;0,AVERAGE(I82:M82),MINIMO),N_decimales))</f>
        <v/>
      </c>
      <c r="O82" s="156" t="str">
        <f>IFERROR(VALUE(IF(Lista!$A75="","",IF(Lista!M75="","", Lista!M75))),"")</f>
        <v/>
      </c>
      <c r="P82" s="156" t="str">
        <f>IFERROR(VALUE(IF(Lista!$A75="","",IF(Lista!N75="","", Lista!N75))),"")</f>
        <v/>
      </c>
      <c r="Q82" s="156" t="str">
        <f>IFERROR(VALUE(IF(Lista!$A75="","",IF(Lista!O75="","", Lista!O75))),"")</f>
        <v/>
      </c>
      <c r="R82" s="156" t="str">
        <f>IFERROR(VALUE(IF(Lista!$A75="","",IF(Lista!P75="","", Lista!P75))),"")</f>
        <v/>
      </c>
      <c r="S82" s="156" t="str">
        <f>IFERROR(VALUE(IF(Lista!$A75="","",IF(Lista!Q75="","", Lista!Q75))),"")</f>
        <v/>
      </c>
      <c r="T82" s="159" t="str">
        <f>IF(LEN(Lista!$A75)=0,"",ROUND(IF(SUM(O82:S82)&gt;0,AVERAGE(O82:S82),MINIMO),N_decimales))</f>
        <v/>
      </c>
      <c r="U82" s="156" t="str">
        <f>IFERROR(VALUE(IF(Lista!$A75="","",IF(Lista!R75="","", Lista!R75))),"")</f>
        <v/>
      </c>
      <c r="V82" s="156" t="str">
        <f>IFERROR(VALUE(IF(Lista!$A75="","",IF(Lista!S75="","", Lista!S75))),"")</f>
        <v/>
      </c>
      <c r="W82" s="156" t="str">
        <f>IFERROR(VALUE(IF(Lista!$A75="","",IF(Lista!T75="","", Lista!T75))),"")</f>
        <v/>
      </c>
      <c r="X82" s="156" t="str">
        <f>IFERROR(VALUE(IF(Lista!$A75="","",IF(Lista!U75="","", Lista!U75))),"")</f>
        <v/>
      </c>
      <c r="Y82" s="156" t="str">
        <f>IFERROR(VALUE(IF(Lista!$A75="","",IF(Lista!V75="","", Lista!V75))),"")</f>
        <v/>
      </c>
      <c r="Z82" s="158" t="str">
        <f>IF(LEN(Lista!$A75)=0,"",ROUND(IF(SUM(U82:Y82)&gt;0,AVERAGE(U82:Y82),MINIMO),N_decimales))</f>
        <v/>
      </c>
      <c r="AA82" s="156" t="str">
        <f>IFERROR(VALUE(IF(Lista!$A75="","",IF(Lista!W75="","", Lista!W75))),"")</f>
        <v/>
      </c>
      <c r="AB82" s="156" t="str">
        <f>IFERROR(VALUE(IF(Lista!$A75="","",IF(Lista!X75="","", Lista!X75))),"")</f>
        <v/>
      </c>
      <c r="AC82" s="156" t="str">
        <f>IFERROR(VALUE(IF(Lista!$A75="","",IF(Lista!Y75="","", Lista!Y75))),"")</f>
        <v/>
      </c>
      <c r="AD82" s="156" t="str">
        <f>IFERROR(VALUE(IF(Lista!$A75="","",IF(Lista!Z75="","", Lista!Z75))),"")</f>
        <v/>
      </c>
      <c r="AE82" s="156" t="str">
        <f>IFERROR(VALUE(IF(Lista!$A75="","",IF(Lista!AA75="","", Lista!AA75))),"")</f>
        <v/>
      </c>
      <c r="AF82" s="159" t="str">
        <f>IF(LEN(Lista!$A75)=0,"",ROUND(IF(SUM(AA82:AE82)&gt;0,AVERAGE(AA82:AE82),MINIMO),N_decimales))</f>
        <v/>
      </c>
      <c r="AG82" s="156" t="str">
        <f>IFERROR(VALUE(IF(Lista!$A75="","",IF(Lista!AG75="","", Lista!AG75))),"")</f>
        <v/>
      </c>
      <c r="AH82" s="156" t="str">
        <f>IFERROR(VALUE(IF(Lista!$A75="","",IF(Lista!AH75="","", Lista!AH75))),"")</f>
        <v/>
      </c>
      <c r="AI82" s="156" t="str">
        <f>IFERROR(VALUE(IF(Lista!$A75="","",IF(Lista!AI75="","", Lista!AI75))),"")</f>
        <v/>
      </c>
      <c r="AJ82" s="156" t="str">
        <f>IFERROR(VALUE(IF(Lista!$A75="","",IF(Lista!AJ75="","", Lista!AJ75))),"")</f>
        <v/>
      </c>
      <c r="AK82" s="156" t="str">
        <f>IFERROR(VALUE(IF(Lista!$A75="","",IF(Lista!AK75="","", Lista!AK75))),"")</f>
        <v/>
      </c>
      <c r="AL82" s="159" t="str">
        <f>IF(LEN(Lista!$A75)=0,"",ROUND(IF(SUM(AG82:AK82)&gt;0,AVERAGE(AG82:AK82),MINIMO),N_decimales))</f>
        <v/>
      </c>
      <c r="AM82" s="160" t="str">
        <f>IF(LEN(Lista!$A75)=0,"",ROUND((H82*Parametros!$F$2/100+N82*Parametros!$F$3/100+T82*Parametros!$F$4/100+Z82*Parametros!$F$5/100+AF82*Parametros!$F$6/100),2))</f>
        <v/>
      </c>
      <c r="AN82" s="160" t="str">
        <f>IFERROR(VALUE(IF(Lista!$A75="","",IF(Lista!AQ75="","",Lista!AQ75))),"")</f>
        <v/>
      </c>
      <c r="AO82" s="160" t="str">
        <f t="shared" si="4"/>
        <v/>
      </c>
      <c r="AP82" s="93" t="str">
        <f t="shared" si="3"/>
        <v/>
      </c>
      <c r="AQ82" s="93">
        <f>InasistDetal!AF82</f>
        <v>0</v>
      </c>
    </row>
    <row r="83" s="3" customFormat="1">
      <c r="A83" s="155" t="str">
        <f>IF(Lista!B76="","",Lista!B76)</f>
        <v/>
      </c>
      <c r="B83" s="155"/>
      <c r="C83" s="156" t="str">
        <f>IFERROR(VALUE(IF(Lista!$A76="","",IF(Lista!C76="","", Lista!C76))),"")</f>
        <v/>
      </c>
      <c r="D83" s="156" t="str">
        <f>IFERROR(VALUE(IF(Lista!$A76="","",IF(Lista!D76="","", Lista!D76))),"")</f>
        <v/>
      </c>
      <c r="E83" s="156" t="str">
        <f>IFERROR(VALUE(IF(Lista!$A76="","",IF(Lista!E76="","", Lista!E76))),"")</f>
        <v/>
      </c>
      <c r="F83" s="156" t="str">
        <f>IFERROR(VALUE(IF(Lista!$A76="","",IF(Lista!F76="","", Lista!F76))),"")</f>
        <v/>
      </c>
      <c r="G83" s="156" t="str">
        <f>IFERROR(VALUE(IF(Lista!$A76="","",IF(Lista!G76="","", Lista!G76))),"")</f>
        <v/>
      </c>
      <c r="H83" s="157" t="str">
        <f>IF(LEN(Lista!$A76)=0,"",ROUND(IF(SUM(C83:G83)&gt;0,AVERAGE(C83:G83),MINIMO),N_decimales))</f>
        <v/>
      </c>
      <c r="I83" s="156" t="str">
        <f>IFERROR(VALUE(IF(Lista!$A76="","",IF(Lista!H76="","", Lista!H76))),"")</f>
        <v/>
      </c>
      <c r="J83" s="156" t="str">
        <f>IFERROR(VALUE(IF(Lista!$A76="","",IF(Lista!I76="","", Lista!I76))),"")</f>
        <v/>
      </c>
      <c r="K83" s="156" t="str">
        <f>IFERROR(VALUE(IF(Lista!$A76="","",IF(Lista!J76="","", Lista!J76))),"")</f>
        <v/>
      </c>
      <c r="L83" s="156" t="str">
        <f>IFERROR(VALUE(IF(Lista!$A76="","",IF(Lista!K76="","", Lista!K76))),"")</f>
        <v/>
      </c>
      <c r="M83" s="156" t="str">
        <f>IFERROR(VALUE(IF(Lista!$A76="","",IF(Lista!L76="","", Lista!L76))),"")</f>
        <v/>
      </c>
      <c r="N83" s="158" t="str">
        <f>IF(LEN(Lista!$A76)=0,"",ROUND(IF(SUM(I83:M83)&gt;0,AVERAGE(I83:M83),MINIMO),N_decimales))</f>
        <v/>
      </c>
      <c r="O83" s="156" t="str">
        <f>IFERROR(VALUE(IF(Lista!$A76="","",IF(Lista!M76="","", Lista!M76))),"")</f>
        <v/>
      </c>
      <c r="P83" s="156" t="str">
        <f>IFERROR(VALUE(IF(Lista!$A76="","",IF(Lista!N76="","", Lista!N76))),"")</f>
        <v/>
      </c>
      <c r="Q83" s="156" t="str">
        <f>IFERROR(VALUE(IF(Lista!$A76="","",IF(Lista!O76="","", Lista!O76))),"")</f>
        <v/>
      </c>
      <c r="R83" s="156" t="str">
        <f>IFERROR(VALUE(IF(Lista!$A76="","",IF(Lista!P76="","", Lista!P76))),"")</f>
        <v/>
      </c>
      <c r="S83" s="156" t="str">
        <f>IFERROR(VALUE(IF(Lista!$A76="","",IF(Lista!Q76="","", Lista!Q76))),"")</f>
        <v/>
      </c>
      <c r="T83" s="159" t="str">
        <f>IF(LEN(Lista!$A76)=0,"",ROUND(IF(SUM(O83:S83)&gt;0,AVERAGE(O83:S83),MINIMO),N_decimales))</f>
        <v/>
      </c>
      <c r="U83" s="156" t="str">
        <f>IFERROR(VALUE(IF(Lista!$A76="","",IF(Lista!R76="","", Lista!R76))),"")</f>
        <v/>
      </c>
      <c r="V83" s="156" t="str">
        <f>IFERROR(VALUE(IF(Lista!$A76="","",IF(Lista!S76="","", Lista!S76))),"")</f>
        <v/>
      </c>
      <c r="W83" s="156" t="str">
        <f>IFERROR(VALUE(IF(Lista!$A76="","",IF(Lista!T76="","", Lista!T76))),"")</f>
        <v/>
      </c>
      <c r="X83" s="156" t="str">
        <f>IFERROR(VALUE(IF(Lista!$A76="","",IF(Lista!U76="","", Lista!U76))),"")</f>
        <v/>
      </c>
      <c r="Y83" s="156" t="str">
        <f>IFERROR(VALUE(IF(Lista!$A76="","",IF(Lista!V76="","", Lista!V76))),"")</f>
        <v/>
      </c>
      <c r="Z83" s="158" t="str">
        <f>IF(LEN(Lista!$A76)=0,"",ROUND(IF(SUM(U83:Y83)&gt;0,AVERAGE(U83:Y83),MINIMO),N_decimales))</f>
        <v/>
      </c>
      <c r="AA83" s="156" t="str">
        <f>IFERROR(VALUE(IF(Lista!$A76="","",IF(Lista!W76="","", Lista!W76))),"")</f>
        <v/>
      </c>
      <c r="AB83" s="156" t="str">
        <f>IFERROR(VALUE(IF(Lista!$A76="","",IF(Lista!X76="","", Lista!X76))),"")</f>
        <v/>
      </c>
      <c r="AC83" s="156" t="str">
        <f>IFERROR(VALUE(IF(Lista!$A76="","",IF(Lista!Y76="","", Lista!Y76))),"")</f>
        <v/>
      </c>
      <c r="AD83" s="156" t="str">
        <f>IFERROR(VALUE(IF(Lista!$A76="","",IF(Lista!Z76="","", Lista!Z76))),"")</f>
        <v/>
      </c>
      <c r="AE83" s="156" t="str">
        <f>IFERROR(VALUE(IF(Lista!$A76="","",IF(Lista!AA76="","", Lista!AA76))),"")</f>
        <v/>
      </c>
      <c r="AF83" s="159" t="str">
        <f>IF(LEN(Lista!$A76)=0,"",ROUND(IF(SUM(AA83:AE83)&gt;0,AVERAGE(AA83:AE83),MINIMO),N_decimales))</f>
        <v/>
      </c>
      <c r="AG83" s="156" t="str">
        <f>IFERROR(VALUE(IF(Lista!$A76="","",IF(Lista!AG76="","", Lista!AG76))),"")</f>
        <v/>
      </c>
      <c r="AH83" s="156" t="str">
        <f>IFERROR(VALUE(IF(Lista!$A76="","",IF(Lista!AH76="","", Lista!AH76))),"")</f>
        <v/>
      </c>
      <c r="AI83" s="156" t="str">
        <f>IFERROR(VALUE(IF(Lista!$A76="","",IF(Lista!AI76="","", Lista!AI76))),"")</f>
        <v/>
      </c>
      <c r="AJ83" s="156" t="str">
        <f>IFERROR(VALUE(IF(Lista!$A76="","",IF(Lista!AJ76="","", Lista!AJ76))),"")</f>
        <v/>
      </c>
      <c r="AK83" s="156" t="str">
        <f>IFERROR(VALUE(IF(Lista!$A76="","",IF(Lista!AK76="","", Lista!AK76))),"")</f>
        <v/>
      </c>
      <c r="AL83" s="159" t="str">
        <f>IF(LEN(Lista!$A76)=0,"",ROUND(IF(SUM(AG83:AK83)&gt;0,AVERAGE(AG83:AK83),MINIMO),N_decimales))</f>
        <v/>
      </c>
      <c r="AM83" s="160" t="str">
        <f>IF(LEN(Lista!$A76)=0,"",ROUND((H83*Parametros!$F$2/100+N83*Parametros!$F$3/100+T83*Parametros!$F$4/100+Z83*Parametros!$F$5/100+AF83*Parametros!$F$6/100),2))</f>
        <v/>
      </c>
      <c r="AN83" s="160" t="str">
        <f>IFERROR(VALUE(IF(Lista!$A76="","",IF(Lista!AQ76="","",Lista!AQ76))),"")</f>
        <v/>
      </c>
      <c r="AO83" s="160" t="str">
        <f t="shared" si="4"/>
        <v/>
      </c>
      <c r="AP83" s="93" t="str">
        <f t="shared" si="3"/>
        <v/>
      </c>
      <c r="AQ83" s="93">
        <f>InasistDetal!AF83</f>
        <v>0</v>
      </c>
    </row>
    <row r="84" s="2" customFormat="1">
      <c r="A84" s="155" t="str">
        <f>IF(Lista!B77="","",Lista!B77)</f>
        <v/>
      </c>
      <c r="B84" s="155"/>
      <c r="C84" s="156" t="str">
        <f>IFERROR(VALUE(IF(Lista!$A77="","",IF(Lista!C77="","", Lista!C77))),"")</f>
        <v/>
      </c>
      <c r="D84" s="156" t="str">
        <f>IFERROR(VALUE(IF(Lista!$A77="","",IF(Lista!D77="","", Lista!D77))),"")</f>
        <v/>
      </c>
      <c r="E84" s="156" t="str">
        <f>IFERROR(VALUE(IF(Lista!$A77="","",IF(Lista!E77="","", Lista!E77))),"")</f>
        <v/>
      </c>
      <c r="F84" s="156" t="str">
        <f>IFERROR(VALUE(IF(Lista!$A77="","",IF(Lista!F77="","", Lista!F77))),"")</f>
        <v/>
      </c>
      <c r="G84" s="156" t="str">
        <f>IFERROR(VALUE(IF(Lista!$A77="","",IF(Lista!G77="","", Lista!G77))),"")</f>
        <v/>
      </c>
      <c r="H84" s="157" t="str">
        <f>IF(LEN(Lista!$A77)=0,"",ROUND(IF(SUM(C84:G84)&gt;0,AVERAGE(C84:G84),MINIMO),N_decimales))</f>
        <v/>
      </c>
      <c r="I84" s="156" t="str">
        <f>IFERROR(VALUE(IF(Lista!$A77="","",IF(Lista!H77="","", Lista!H77))),"")</f>
        <v/>
      </c>
      <c r="J84" s="156" t="str">
        <f>IFERROR(VALUE(IF(Lista!$A77="","",IF(Lista!I77="","", Lista!I77))),"")</f>
        <v/>
      </c>
      <c r="K84" s="156" t="str">
        <f>IFERROR(VALUE(IF(Lista!$A77="","",IF(Lista!J77="","", Lista!J77))),"")</f>
        <v/>
      </c>
      <c r="L84" s="156" t="str">
        <f>IFERROR(VALUE(IF(Lista!$A77="","",IF(Lista!K77="","", Lista!K77))),"")</f>
        <v/>
      </c>
      <c r="M84" s="156" t="str">
        <f>IFERROR(VALUE(IF(Lista!$A77="","",IF(Lista!L77="","", Lista!L77))),"")</f>
        <v/>
      </c>
      <c r="N84" s="158" t="str">
        <f>IF(LEN(Lista!$A77)=0,"",ROUND(IF(SUM(I84:M84)&gt;0,AVERAGE(I84:M84),MINIMO),N_decimales))</f>
        <v/>
      </c>
      <c r="O84" s="156" t="str">
        <f>IFERROR(VALUE(IF(Lista!$A77="","",IF(Lista!M77="","", Lista!M77))),"")</f>
        <v/>
      </c>
      <c r="P84" s="156" t="str">
        <f>IFERROR(VALUE(IF(Lista!$A77="","",IF(Lista!N77="","", Lista!N77))),"")</f>
        <v/>
      </c>
      <c r="Q84" s="156" t="str">
        <f>IFERROR(VALUE(IF(Lista!$A77="","",IF(Lista!O77="","", Lista!O77))),"")</f>
        <v/>
      </c>
      <c r="R84" s="156" t="str">
        <f>IFERROR(VALUE(IF(Lista!$A77="","",IF(Lista!P77="","", Lista!P77))),"")</f>
        <v/>
      </c>
      <c r="S84" s="156" t="str">
        <f>IFERROR(VALUE(IF(Lista!$A77="","",IF(Lista!Q77="","", Lista!Q77))),"")</f>
        <v/>
      </c>
      <c r="T84" s="159" t="str">
        <f>IF(LEN(Lista!$A77)=0,"",ROUND(IF(SUM(O84:S84)&gt;0,AVERAGE(O84:S84),MINIMO),N_decimales))</f>
        <v/>
      </c>
      <c r="U84" s="156" t="str">
        <f>IFERROR(VALUE(IF(Lista!$A77="","",IF(Lista!R77="","", Lista!R77))),"")</f>
        <v/>
      </c>
      <c r="V84" s="156" t="str">
        <f>IFERROR(VALUE(IF(Lista!$A77="","",IF(Lista!S77="","", Lista!S77))),"")</f>
        <v/>
      </c>
      <c r="W84" s="156" t="str">
        <f>IFERROR(VALUE(IF(Lista!$A77="","",IF(Lista!T77="","", Lista!T77))),"")</f>
        <v/>
      </c>
      <c r="X84" s="156" t="str">
        <f>IFERROR(VALUE(IF(Lista!$A77="","",IF(Lista!U77="","", Lista!U77))),"")</f>
        <v/>
      </c>
      <c r="Y84" s="156" t="str">
        <f>IFERROR(VALUE(IF(Lista!$A77="","",IF(Lista!V77="","", Lista!V77))),"")</f>
        <v/>
      </c>
      <c r="Z84" s="158" t="str">
        <f>IF(LEN(Lista!$A77)=0,"",ROUND(IF(SUM(U84:Y84)&gt;0,AVERAGE(U84:Y84),MINIMO),N_decimales))</f>
        <v/>
      </c>
      <c r="AA84" s="156" t="str">
        <f>IFERROR(VALUE(IF(Lista!$A77="","",IF(Lista!W77="","", Lista!W77))),"")</f>
        <v/>
      </c>
      <c r="AB84" s="156" t="str">
        <f>IFERROR(VALUE(IF(Lista!$A77="","",IF(Lista!X77="","", Lista!X77))),"")</f>
        <v/>
      </c>
      <c r="AC84" s="156" t="str">
        <f>IFERROR(VALUE(IF(Lista!$A77="","",IF(Lista!Y77="","", Lista!Y77))),"")</f>
        <v/>
      </c>
      <c r="AD84" s="156" t="str">
        <f>IFERROR(VALUE(IF(Lista!$A77="","",IF(Lista!Z77="","", Lista!Z77))),"")</f>
        <v/>
      </c>
      <c r="AE84" s="156" t="str">
        <f>IFERROR(VALUE(IF(Lista!$A77="","",IF(Lista!AA77="","", Lista!AA77))),"")</f>
        <v/>
      </c>
      <c r="AF84" s="159" t="str">
        <f>IF(LEN(Lista!$A77)=0,"",ROUND(IF(SUM(AA84:AE84)&gt;0,AVERAGE(AA84:AE84),MINIMO),N_decimales))</f>
        <v/>
      </c>
      <c r="AG84" s="156" t="str">
        <f>IFERROR(VALUE(IF(Lista!$A77="","",IF(Lista!AG77="","", Lista!AG77))),"")</f>
        <v/>
      </c>
      <c r="AH84" s="156" t="str">
        <f>IFERROR(VALUE(IF(Lista!$A77="","",IF(Lista!AH77="","", Lista!AH77))),"")</f>
        <v/>
      </c>
      <c r="AI84" s="156" t="str">
        <f>IFERROR(VALUE(IF(Lista!$A77="","",IF(Lista!AI77="","", Lista!AI77))),"")</f>
        <v/>
      </c>
      <c r="AJ84" s="156" t="str">
        <f>IFERROR(VALUE(IF(Lista!$A77="","",IF(Lista!AJ77="","", Lista!AJ77))),"")</f>
        <v/>
      </c>
      <c r="AK84" s="156" t="str">
        <f>IFERROR(VALUE(IF(Lista!$A77="","",IF(Lista!AK77="","", Lista!AK77))),"")</f>
        <v/>
      </c>
      <c r="AL84" s="159" t="str">
        <f>IF(LEN(Lista!$A77)=0,"",ROUND(IF(SUM(AG84:AK84)&gt;0,AVERAGE(AG84:AK84),MINIMO),N_decimales))</f>
        <v/>
      </c>
      <c r="AM84" s="160" t="str">
        <f>IF(LEN(Lista!$A77)=0,"",ROUND((H84*Parametros!$F$2/100+N84*Parametros!$F$3/100+T84*Parametros!$F$4/100+Z84*Parametros!$F$5/100+AF84*Parametros!$F$6/100),2))</f>
        <v/>
      </c>
      <c r="AN84" s="160" t="str">
        <f>IFERROR(VALUE(IF(Lista!$A77="","",IF(Lista!AQ77="","",Lista!AQ77))),"")</f>
        <v/>
      </c>
      <c r="AO84" s="160" t="str">
        <f t="shared" si="4"/>
        <v/>
      </c>
      <c r="AP84" s="93" t="str">
        <f t="shared" si="3"/>
        <v/>
      </c>
      <c r="AQ84" s="93">
        <f>InasistDetal!AF84</f>
        <v>0</v>
      </c>
    </row>
    <row r="85" s="2" customFormat="1">
      <c r="A85" s="155" t="str">
        <f>IF(Lista!B78="","",Lista!B78)</f>
        <v/>
      </c>
      <c r="B85" s="155"/>
      <c r="C85" s="156" t="str">
        <f>IFERROR(VALUE(IF(Lista!$A78="","",IF(Lista!C78="","", Lista!C78))),"")</f>
        <v/>
      </c>
      <c r="D85" s="156" t="str">
        <f>IFERROR(VALUE(IF(Lista!$A78="","",IF(Lista!D78="","", Lista!D78))),"")</f>
        <v/>
      </c>
      <c r="E85" s="156" t="str">
        <f>IFERROR(VALUE(IF(Lista!$A78="","",IF(Lista!E78="","", Lista!E78))),"")</f>
        <v/>
      </c>
      <c r="F85" s="156" t="str">
        <f>IFERROR(VALUE(IF(Lista!$A78="","",IF(Lista!F78="","", Lista!F78))),"")</f>
        <v/>
      </c>
      <c r="G85" s="156" t="str">
        <f>IFERROR(VALUE(IF(Lista!$A78="","",IF(Lista!G78="","", Lista!G78))),"")</f>
        <v/>
      </c>
      <c r="H85" s="157" t="str">
        <f>IF(LEN(Lista!$A78)=0,"",ROUND(IF(SUM(C85:G85)&gt;0,AVERAGE(C85:G85),MINIMO),N_decimales))</f>
        <v/>
      </c>
      <c r="I85" s="156" t="str">
        <f>IFERROR(VALUE(IF(Lista!$A78="","",IF(Lista!H78="","", Lista!H78))),"")</f>
        <v/>
      </c>
      <c r="J85" s="156" t="str">
        <f>IFERROR(VALUE(IF(Lista!$A78="","",IF(Lista!I78="","", Lista!I78))),"")</f>
        <v/>
      </c>
      <c r="K85" s="156" t="str">
        <f>IFERROR(VALUE(IF(Lista!$A78="","",IF(Lista!J78="","", Lista!J78))),"")</f>
        <v/>
      </c>
      <c r="L85" s="156" t="str">
        <f>IFERROR(VALUE(IF(Lista!$A78="","",IF(Lista!K78="","", Lista!K78))),"")</f>
        <v/>
      </c>
      <c r="M85" s="156" t="str">
        <f>IFERROR(VALUE(IF(Lista!$A78="","",IF(Lista!L78="","", Lista!L78))),"")</f>
        <v/>
      </c>
      <c r="N85" s="158" t="str">
        <f>IF(LEN(Lista!$A78)=0,"",ROUND(IF(SUM(I85:M85)&gt;0,AVERAGE(I85:M85),MINIMO),N_decimales))</f>
        <v/>
      </c>
      <c r="O85" s="156" t="str">
        <f>IFERROR(VALUE(IF(Lista!$A78="","",IF(Lista!M78="","", Lista!M78))),"")</f>
        <v/>
      </c>
      <c r="P85" s="156" t="str">
        <f>IFERROR(VALUE(IF(Lista!$A78="","",IF(Lista!N78="","", Lista!N78))),"")</f>
        <v/>
      </c>
      <c r="Q85" s="156" t="str">
        <f>IFERROR(VALUE(IF(Lista!$A78="","",IF(Lista!O78="","", Lista!O78))),"")</f>
        <v/>
      </c>
      <c r="R85" s="156" t="str">
        <f>IFERROR(VALUE(IF(Lista!$A78="","",IF(Lista!P78="","", Lista!P78))),"")</f>
        <v/>
      </c>
      <c r="S85" s="156" t="str">
        <f>IFERROR(VALUE(IF(Lista!$A78="","",IF(Lista!Q78="","", Lista!Q78))),"")</f>
        <v/>
      </c>
      <c r="T85" s="159" t="str">
        <f>IF(LEN(Lista!$A78)=0,"",ROUND(IF(SUM(O85:S85)&gt;0,AVERAGE(O85:S85),MINIMO),N_decimales))</f>
        <v/>
      </c>
      <c r="U85" s="156" t="str">
        <f>IFERROR(VALUE(IF(Lista!$A78="","",IF(Lista!R78="","", Lista!R78))),"")</f>
        <v/>
      </c>
      <c r="V85" s="156" t="str">
        <f>IFERROR(VALUE(IF(Lista!$A78="","",IF(Lista!S78="","", Lista!S78))),"")</f>
        <v/>
      </c>
      <c r="W85" s="156" t="str">
        <f>IFERROR(VALUE(IF(Lista!$A78="","",IF(Lista!T78="","", Lista!T78))),"")</f>
        <v/>
      </c>
      <c r="X85" s="156" t="str">
        <f>IFERROR(VALUE(IF(Lista!$A78="","",IF(Lista!U78="","", Lista!U78))),"")</f>
        <v/>
      </c>
      <c r="Y85" s="156" t="str">
        <f>IFERROR(VALUE(IF(Lista!$A78="","",IF(Lista!V78="","", Lista!V78))),"")</f>
        <v/>
      </c>
      <c r="Z85" s="158" t="str">
        <f>IF(LEN(Lista!$A78)=0,"",ROUND(IF(SUM(U85:Y85)&gt;0,AVERAGE(U85:Y85),MINIMO),N_decimales))</f>
        <v/>
      </c>
      <c r="AA85" s="156" t="str">
        <f>IFERROR(VALUE(IF(Lista!$A78="","",IF(Lista!W78="","", Lista!W78))),"")</f>
        <v/>
      </c>
      <c r="AB85" s="156" t="str">
        <f>IFERROR(VALUE(IF(Lista!$A78="","",IF(Lista!X78="","", Lista!X78))),"")</f>
        <v/>
      </c>
      <c r="AC85" s="156" t="str">
        <f>IFERROR(VALUE(IF(Lista!$A78="","",IF(Lista!Y78="","", Lista!Y78))),"")</f>
        <v/>
      </c>
      <c r="AD85" s="156" t="str">
        <f>IFERROR(VALUE(IF(Lista!$A78="","",IF(Lista!Z78="","", Lista!Z78))),"")</f>
        <v/>
      </c>
      <c r="AE85" s="156" t="str">
        <f>IFERROR(VALUE(IF(Lista!$A78="","",IF(Lista!AA78="","", Lista!AA78))),"")</f>
        <v/>
      </c>
      <c r="AF85" s="159" t="str">
        <f>IF(LEN(Lista!$A78)=0,"",ROUND(IF(SUM(AA85:AE85)&gt;0,AVERAGE(AA85:AE85),MINIMO),N_decimales))</f>
        <v/>
      </c>
      <c r="AG85" s="156" t="str">
        <f>IFERROR(VALUE(IF(Lista!$A78="","",IF(Lista!AG78="","", Lista!AG78))),"")</f>
        <v/>
      </c>
      <c r="AH85" s="156" t="str">
        <f>IFERROR(VALUE(IF(Lista!$A78="","",IF(Lista!AH78="","", Lista!AH78))),"")</f>
        <v/>
      </c>
      <c r="AI85" s="156" t="str">
        <f>IFERROR(VALUE(IF(Lista!$A78="","",IF(Lista!AI78="","", Lista!AI78))),"")</f>
        <v/>
      </c>
      <c r="AJ85" s="156" t="str">
        <f>IFERROR(VALUE(IF(Lista!$A78="","",IF(Lista!AJ78="","", Lista!AJ78))),"")</f>
        <v/>
      </c>
      <c r="AK85" s="156" t="str">
        <f>IFERROR(VALUE(IF(Lista!$A78="","",IF(Lista!AK78="","", Lista!AK78))),"")</f>
        <v/>
      </c>
      <c r="AL85" s="159" t="str">
        <f>IF(LEN(Lista!$A78)=0,"",ROUND(IF(SUM(AG85:AK85)&gt;0,AVERAGE(AG85:AK85),MINIMO),N_decimales))</f>
        <v/>
      </c>
      <c r="AM85" s="160" t="str">
        <f>IF(LEN(Lista!$A78)=0,"",ROUND((H85*Parametros!$F$2/100+N85*Parametros!$F$3/100+T85*Parametros!$F$4/100+Z85*Parametros!$F$5/100+AF85*Parametros!$F$6/100),2))</f>
        <v/>
      </c>
      <c r="AN85" s="160" t="str">
        <f>IFERROR(VALUE(IF(Lista!$A78="","",IF(Lista!AQ78="","",Lista!AQ78))),"")</f>
        <v/>
      </c>
      <c r="AO85" s="160" t="str">
        <f t="shared" si="4"/>
        <v/>
      </c>
      <c r="AP85" s="93" t="str">
        <f t="shared" si="3"/>
        <v/>
      </c>
      <c r="AQ85" s="93">
        <f>InasistDetal!AF85</f>
        <v>0</v>
      </c>
    </row>
    <row r="86" s="2" customFormat="1">
      <c r="A86" s="155" t="str">
        <f>IF(Lista!B79="","",Lista!B79)</f>
        <v/>
      </c>
      <c r="B86" s="155"/>
      <c r="C86" s="156" t="str">
        <f>IFERROR(VALUE(IF(Lista!$A79="","",IF(Lista!C79="","", Lista!C79))),"")</f>
        <v/>
      </c>
      <c r="D86" s="156" t="str">
        <f>IFERROR(VALUE(IF(Lista!$A79="","",IF(Lista!D79="","", Lista!D79))),"")</f>
        <v/>
      </c>
      <c r="E86" s="156" t="str">
        <f>IFERROR(VALUE(IF(Lista!$A79="","",IF(Lista!E79="","", Lista!E79))),"")</f>
        <v/>
      </c>
      <c r="F86" s="156" t="str">
        <f>IFERROR(VALUE(IF(Lista!$A79="","",IF(Lista!F79="","", Lista!F79))),"")</f>
        <v/>
      </c>
      <c r="G86" s="156" t="str">
        <f>IFERROR(VALUE(IF(Lista!$A79="","",IF(Lista!G79="","", Lista!G79))),"")</f>
        <v/>
      </c>
      <c r="H86" s="157" t="str">
        <f>IF(LEN(Lista!$A79)=0,"",ROUND(IF(SUM(C86:G86)&gt;0,AVERAGE(C86:G86),MINIMO),N_decimales))</f>
        <v/>
      </c>
      <c r="I86" s="156" t="str">
        <f>IFERROR(VALUE(IF(Lista!$A79="","",IF(Lista!H79="","", Lista!H79))),"")</f>
        <v/>
      </c>
      <c r="J86" s="156" t="str">
        <f>IFERROR(VALUE(IF(Lista!$A79="","",IF(Lista!I79="","", Lista!I79))),"")</f>
        <v/>
      </c>
      <c r="K86" s="156" t="str">
        <f>IFERROR(VALUE(IF(Lista!$A79="","",IF(Lista!J79="","", Lista!J79))),"")</f>
        <v/>
      </c>
      <c r="L86" s="156" t="str">
        <f>IFERROR(VALUE(IF(Lista!$A79="","",IF(Lista!K79="","", Lista!K79))),"")</f>
        <v/>
      </c>
      <c r="M86" s="156" t="str">
        <f>IFERROR(VALUE(IF(Lista!$A79="","",IF(Lista!L79="","", Lista!L79))),"")</f>
        <v/>
      </c>
      <c r="N86" s="158" t="str">
        <f>IF(LEN(Lista!$A79)=0,"",ROUND(IF(SUM(I86:M86)&gt;0,AVERAGE(I86:M86),MINIMO),N_decimales))</f>
        <v/>
      </c>
      <c r="O86" s="156" t="str">
        <f>IFERROR(VALUE(IF(Lista!$A79="","",IF(Lista!M79="","", Lista!M79))),"")</f>
        <v/>
      </c>
      <c r="P86" s="156" t="str">
        <f>IFERROR(VALUE(IF(Lista!$A79="","",IF(Lista!N79="","", Lista!N79))),"")</f>
        <v/>
      </c>
      <c r="Q86" s="156" t="str">
        <f>IFERROR(VALUE(IF(Lista!$A79="","",IF(Lista!O79="","", Lista!O79))),"")</f>
        <v/>
      </c>
      <c r="R86" s="156" t="str">
        <f>IFERROR(VALUE(IF(Lista!$A79="","",IF(Lista!P79="","", Lista!P79))),"")</f>
        <v/>
      </c>
      <c r="S86" s="156" t="str">
        <f>IFERROR(VALUE(IF(Lista!$A79="","",IF(Lista!Q79="","", Lista!Q79))),"")</f>
        <v/>
      </c>
      <c r="T86" s="159" t="str">
        <f>IF(LEN(Lista!$A79)=0,"",ROUND(IF(SUM(O86:S86)&gt;0,AVERAGE(O86:S86),MINIMO),N_decimales))</f>
        <v/>
      </c>
      <c r="U86" s="156" t="str">
        <f>IFERROR(VALUE(IF(Lista!$A79="","",IF(Lista!R79="","", Lista!R79))),"")</f>
        <v/>
      </c>
      <c r="V86" s="156" t="str">
        <f>IFERROR(VALUE(IF(Lista!$A79="","",IF(Lista!S79="","", Lista!S79))),"")</f>
        <v/>
      </c>
      <c r="W86" s="156" t="str">
        <f>IFERROR(VALUE(IF(Lista!$A79="","",IF(Lista!T79="","", Lista!T79))),"")</f>
        <v/>
      </c>
      <c r="X86" s="156" t="str">
        <f>IFERROR(VALUE(IF(Lista!$A79="","",IF(Lista!U79="","", Lista!U79))),"")</f>
        <v/>
      </c>
      <c r="Y86" s="156" t="str">
        <f>IFERROR(VALUE(IF(Lista!$A79="","",IF(Lista!V79="","", Lista!V79))),"")</f>
        <v/>
      </c>
      <c r="Z86" s="158" t="str">
        <f>IF(LEN(Lista!$A79)=0,"",ROUND(IF(SUM(U86:Y86)&gt;0,AVERAGE(U86:Y86),MINIMO),N_decimales))</f>
        <v/>
      </c>
      <c r="AA86" s="156" t="str">
        <f>IFERROR(VALUE(IF(Lista!$A79="","",IF(Lista!W79="","", Lista!W79))),"")</f>
        <v/>
      </c>
      <c r="AB86" s="156" t="str">
        <f>IFERROR(VALUE(IF(Lista!$A79="","",IF(Lista!X79="","", Lista!X79))),"")</f>
        <v/>
      </c>
      <c r="AC86" s="156" t="str">
        <f>IFERROR(VALUE(IF(Lista!$A79="","",IF(Lista!Y79="","", Lista!Y79))),"")</f>
        <v/>
      </c>
      <c r="AD86" s="156" t="str">
        <f>IFERROR(VALUE(IF(Lista!$A79="","",IF(Lista!Z79="","", Lista!Z79))),"")</f>
        <v/>
      </c>
      <c r="AE86" s="156" t="str">
        <f>IFERROR(VALUE(IF(Lista!$A79="","",IF(Lista!AA79="","", Lista!AA79))),"")</f>
        <v/>
      </c>
      <c r="AF86" s="159" t="str">
        <f>IF(LEN(Lista!$A79)=0,"",ROUND(IF(SUM(AA86:AE86)&gt;0,AVERAGE(AA86:AE86),MINIMO),N_decimales))</f>
        <v/>
      </c>
      <c r="AG86" s="156" t="str">
        <f>IFERROR(VALUE(IF(Lista!$A79="","",IF(Lista!AG79="","", Lista!AG79))),"")</f>
        <v/>
      </c>
      <c r="AH86" s="156" t="str">
        <f>IFERROR(VALUE(IF(Lista!$A79="","",IF(Lista!AH79="","", Lista!AH79))),"")</f>
        <v/>
      </c>
      <c r="AI86" s="156" t="str">
        <f>IFERROR(VALUE(IF(Lista!$A79="","",IF(Lista!AI79="","", Lista!AI79))),"")</f>
        <v/>
      </c>
      <c r="AJ86" s="156" t="str">
        <f>IFERROR(VALUE(IF(Lista!$A79="","",IF(Lista!AJ79="","", Lista!AJ79))),"")</f>
        <v/>
      </c>
      <c r="AK86" s="156" t="str">
        <f>IFERROR(VALUE(IF(Lista!$A79="","",IF(Lista!AK79="","", Lista!AK79))),"")</f>
        <v/>
      </c>
      <c r="AL86" s="159" t="str">
        <f>IF(LEN(Lista!$A79)=0,"",ROUND(IF(SUM(AG86:AK86)&gt;0,AVERAGE(AG86:AK86),MINIMO),N_decimales))</f>
        <v/>
      </c>
      <c r="AM86" s="160" t="str">
        <f>IF(LEN(Lista!$A79)=0,"",ROUND((H86*Parametros!$F$2/100+N86*Parametros!$F$3/100+T86*Parametros!$F$4/100+Z86*Parametros!$F$5/100+AF86*Parametros!$F$6/100),2))</f>
        <v/>
      </c>
      <c r="AN86" s="160" t="str">
        <f>IFERROR(VALUE(IF(Lista!$A79="","",IF(Lista!AQ79="","",Lista!AQ79))),"")</f>
        <v/>
      </c>
      <c r="AO86" s="160" t="str">
        <f t="shared" si="4"/>
        <v/>
      </c>
      <c r="AP86" s="93" t="str">
        <f t="shared" si="3"/>
        <v/>
      </c>
      <c r="AQ86" s="93">
        <f>InasistDetal!AF86</f>
        <v>0</v>
      </c>
    </row>
    <row r="87" s="2" customFormat="1">
      <c r="A87" s="155" t="str">
        <f>IF(Lista!B80="","",Lista!B80)</f>
        <v/>
      </c>
      <c r="B87" s="155"/>
      <c r="C87" s="156" t="str">
        <f>IFERROR(VALUE(IF(Lista!$A80="","",IF(Lista!C80="","", Lista!C80))),"")</f>
        <v/>
      </c>
      <c r="D87" s="156" t="str">
        <f>IFERROR(VALUE(IF(Lista!$A80="","",IF(Lista!D80="","", Lista!D80))),"")</f>
        <v/>
      </c>
      <c r="E87" s="156" t="str">
        <f>IFERROR(VALUE(IF(Lista!$A80="","",IF(Lista!E80="","", Lista!E80))),"")</f>
        <v/>
      </c>
      <c r="F87" s="156" t="str">
        <f>IFERROR(VALUE(IF(Lista!$A80="","",IF(Lista!F80="","", Lista!F80))),"")</f>
        <v/>
      </c>
      <c r="G87" s="156" t="str">
        <f>IFERROR(VALUE(IF(Lista!$A80="","",IF(Lista!G80="","", Lista!G80))),"")</f>
        <v/>
      </c>
      <c r="H87" s="157" t="str">
        <f>IF(LEN(Lista!$A80)=0,"",ROUND(IF(SUM(C87:G87)&gt;0,AVERAGE(C87:G87),MINIMO),N_decimales))</f>
        <v/>
      </c>
      <c r="I87" s="156" t="str">
        <f>IFERROR(VALUE(IF(Lista!$A80="","",IF(Lista!H80="","", Lista!H80))),"")</f>
        <v/>
      </c>
      <c r="J87" s="156" t="str">
        <f>IFERROR(VALUE(IF(Lista!$A80="","",IF(Lista!I80="","", Lista!I80))),"")</f>
        <v/>
      </c>
      <c r="K87" s="156" t="str">
        <f>IFERROR(VALUE(IF(Lista!$A80="","",IF(Lista!J80="","", Lista!J80))),"")</f>
        <v/>
      </c>
      <c r="L87" s="156" t="str">
        <f>IFERROR(VALUE(IF(Lista!$A80="","",IF(Lista!K80="","", Lista!K80))),"")</f>
        <v/>
      </c>
      <c r="M87" s="156" t="str">
        <f>IFERROR(VALUE(IF(Lista!$A80="","",IF(Lista!L80="","", Lista!L80))),"")</f>
        <v/>
      </c>
      <c r="N87" s="158" t="str">
        <f>IF(LEN(Lista!$A80)=0,"",ROUND(IF(SUM(I87:M87)&gt;0,AVERAGE(I87:M87),MINIMO),N_decimales))</f>
        <v/>
      </c>
      <c r="O87" s="156" t="str">
        <f>IFERROR(VALUE(IF(Lista!$A80="","",IF(Lista!M80="","", Lista!M80))),"")</f>
        <v/>
      </c>
      <c r="P87" s="156" t="str">
        <f>IFERROR(VALUE(IF(Lista!$A80="","",IF(Lista!N80="","", Lista!N80))),"")</f>
        <v/>
      </c>
      <c r="Q87" s="156" t="str">
        <f>IFERROR(VALUE(IF(Lista!$A80="","",IF(Lista!O80="","", Lista!O80))),"")</f>
        <v/>
      </c>
      <c r="R87" s="156" t="str">
        <f>IFERROR(VALUE(IF(Lista!$A80="","",IF(Lista!P80="","", Lista!P80))),"")</f>
        <v/>
      </c>
      <c r="S87" s="156" t="str">
        <f>IFERROR(VALUE(IF(Lista!$A80="","",IF(Lista!Q80="","", Lista!Q80))),"")</f>
        <v/>
      </c>
      <c r="T87" s="159" t="str">
        <f>IF(LEN(Lista!$A80)=0,"",ROUND(IF(SUM(O87:S87)&gt;0,AVERAGE(O87:S87),MINIMO),N_decimales))</f>
        <v/>
      </c>
      <c r="U87" s="156" t="str">
        <f>IFERROR(VALUE(IF(Lista!$A80="","",IF(Lista!R80="","", Lista!R80))),"")</f>
        <v/>
      </c>
      <c r="V87" s="156" t="str">
        <f>IFERROR(VALUE(IF(Lista!$A80="","",IF(Lista!S80="","", Lista!S80))),"")</f>
        <v/>
      </c>
      <c r="W87" s="156" t="str">
        <f>IFERROR(VALUE(IF(Lista!$A80="","",IF(Lista!T80="","", Lista!T80))),"")</f>
        <v/>
      </c>
      <c r="X87" s="156" t="str">
        <f>IFERROR(VALUE(IF(Lista!$A80="","",IF(Lista!U80="","", Lista!U80))),"")</f>
        <v/>
      </c>
      <c r="Y87" s="156" t="str">
        <f>IFERROR(VALUE(IF(Lista!$A80="","",IF(Lista!V80="","", Lista!V80))),"")</f>
        <v/>
      </c>
      <c r="Z87" s="158" t="str">
        <f>IF(LEN(Lista!$A80)=0,"",ROUND(IF(SUM(U87:Y87)&gt;0,AVERAGE(U87:Y87),MINIMO),N_decimales))</f>
        <v/>
      </c>
      <c r="AA87" s="156" t="str">
        <f>IFERROR(VALUE(IF(Lista!$A80="","",IF(Lista!W80="","", Lista!W80))),"")</f>
        <v/>
      </c>
      <c r="AB87" s="156" t="str">
        <f>IFERROR(VALUE(IF(Lista!$A80="","",IF(Lista!X80="","", Lista!X80))),"")</f>
        <v/>
      </c>
      <c r="AC87" s="156" t="str">
        <f>IFERROR(VALUE(IF(Lista!$A80="","",IF(Lista!Y80="","", Lista!Y80))),"")</f>
        <v/>
      </c>
      <c r="AD87" s="156" t="str">
        <f>IFERROR(VALUE(IF(Lista!$A80="","",IF(Lista!Z80="","", Lista!Z80))),"")</f>
        <v/>
      </c>
      <c r="AE87" s="156" t="str">
        <f>IFERROR(VALUE(IF(Lista!$A80="","",IF(Lista!AA80="","", Lista!AA80))),"")</f>
        <v/>
      </c>
      <c r="AF87" s="159" t="str">
        <f>IF(LEN(Lista!$A80)=0,"",ROUND(IF(SUM(AA87:AE87)&gt;0,AVERAGE(AA87:AE87),MINIMO),N_decimales))</f>
        <v/>
      </c>
      <c r="AG87" s="156" t="str">
        <f>IFERROR(VALUE(IF(Lista!$A80="","",IF(Lista!AG80="","", Lista!AG80))),"")</f>
        <v/>
      </c>
      <c r="AH87" s="156" t="str">
        <f>IFERROR(VALUE(IF(Lista!$A80="","",IF(Lista!AH80="","", Lista!AH80))),"")</f>
        <v/>
      </c>
      <c r="AI87" s="156" t="str">
        <f>IFERROR(VALUE(IF(Lista!$A80="","",IF(Lista!AI80="","", Lista!AI80))),"")</f>
        <v/>
      </c>
      <c r="AJ87" s="156" t="str">
        <f>IFERROR(VALUE(IF(Lista!$A80="","",IF(Lista!AJ80="","", Lista!AJ80))),"")</f>
        <v/>
      </c>
      <c r="AK87" s="156" t="str">
        <f>IFERROR(VALUE(IF(Lista!$A80="","",IF(Lista!AK80="","", Lista!AK80))),"")</f>
        <v/>
      </c>
      <c r="AL87" s="159" t="str">
        <f>IF(LEN(Lista!$A80)=0,"",ROUND(IF(SUM(AG87:AK87)&gt;0,AVERAGE(AG87:AK87),MINIMO),N_decimales))</f>
        <v/>
      </c>
      <c r="AM87" s="160" t="str">
        <f>IF(LEN(Lista!$A80)=0,"",ROUND((H87*Parametros!$F$2/100+N87*Parametros!$F$3/100+T87*Parametros!$F$4/100+Z87*Parametros!$F$5/100+AF87*Parametros!$F$6/100),2))</f>
        <v/>
      </c>
      <c r="AN87" s="160" t="str">
        <f>IFERROR(VALUE(IF(Lista!$A80="","",IF(Lista!AQ80="","",Lista!AQ80))),"")</f>
        <v/>
      </c>
      <c r="AO87" s="160" t="str">
        <f t="shared" si="4"/>
        <v/>
      </c>
      <c r="AP87" s="93" t="str">
        <f t="shared" si="3"/>
        <v/>
      </c>
      <c r="AQ87" s="93">
        <f>InasistDetal!AF87</f>
        <v>0</v>
      </c>
    </row>
    <row r="88" s="3" customFormat="1">
      <c r="A88" s="155" t="str">
        <f>IF(Lista!B81="","",Lista!B81)</f>
        <v/>
      </c>
      <c r="B88" s="155"/>
      <c r="C88" s="156" t="str">
        <f>IFERROR(VALUE(IF(Lista!$A81="","",IF(Lista!C81="","", Lista!C81))),"")</f>
        <v/>
      </c>
      <c r="D88" s="156" t="str">
        <f>IFERROR(VALUE(IF(Lista!$A81="","",IF(Lista!D81="","", Lista!D81))),"")</f>
        <v/>
      </c>
      <c r="E88" s="156" t="str">
        <f>IFERROR(VALUE(IF(Lista!$A81="","",IF(Lista!E81="","", Lista!E81))),"")</f>
        <v/>
      </c>
      <c r="F88" s="156" t="str">
        <f>IFERROR(VALUE(IF(Lista!$A81="","",IF(Lista!F81="","", Lista!F81))),"")</f>
        <v/>
      </c>
      <c r="G88" s="156" t="str">
        <f>IFERROR(VALUE(IF(Lista!$A81="","",IF(Lista!G81="","", Lista!G81))),"")</f>
        <v/>
      </c>
      <c r="H88" s="157" t="str">
        <f>IF(LEN(Lista!$A81)=0,"",ROUND(IF(SUM(C88:G88)&gt;0,AVERAGE(C88:G88),MINIMO),N_decimales))</f>
        <v/>
      </c>
      <c r="I88" s="156" t="str">
        <f>IFERROR(VALUE(IF(Lista!$A81="","",IF(Lista!H81="","", Lista!H81))),"")</f>
        <v/>
      </c>
      <c r="J88" s="156" t="str">
        <f>IFERROR(VALUE(IF(Lista!$A81="","",IF(Lista!I81="","", Lista!I81))),"")</f>
        <v/>
      </c>
      <c r="K88" s="156" t="str">
        <f>IFERROR(VALUE(IF(Lista!$A81="","",IF(Lista!J81="","", Lista!J81))),"")</f>
        <v/>
      </c>
      <c r="L88" s="156" t="str">
        <f>IFERROR(VALUE(IF(Lista!$A81="","",IF(Lista!K81="","", Lista!K81))),"")</f>
        <v/>
      </c>
      <c r="M88" s="156" t="str">
        <f>IFERROR(VALUE(IF(Lista!$A81="","",IF(Lista!L81="","", Lista!L81))),"")</f>
        <v/>
      </c>
      <c r="N88" s="158" t="str">
        <f>IF(LEN(Lista!$A81)=0,"",ROUND(IF(SUM(I88:M88)&gt;0,AVERAGE(I88:M88),MINIMO),N_decimales))</f>
        <v/>
      </c>
      <c r="O88" s="156" t="str">
        <f>IFERROR(VALUE(IF(Lista!$A81="","",IF(Lista!M81="","", Lista!M81))),"")</f>
        <v/>
      </c>
      <c r="P88" s="156" t="str">
        <f>IFERROR(VALUE(IF(Lista!$A81="","",IF(Lista!N81="","", Lista!N81))),"")</f>
        <v/>
      </c>
      <c r="Q88" s="156" t="str">
        <f>IFERROR(VALUE(IF(Lista!$A81="","",IF(Lista!O81="","", Lista!O81))),"")</f>
        <v/>
      </c>
      <c r="R88" s="156" t="str">
        <f>IFERROR(VALUE(IF(Lista!$A81="","",IF(Lista!P81="","", Lista!P81))),"")</f>
        <v/>
      </c>
      <c r="S88" s="156" t="str">
        <f>IFERROR(VALUE(IF(Lista!$A81="","",IF(Lista!Q81="","", Lista!Q81))),"")</f>
        <v/>
      </c>
      <c r="T88" s="159" t="str">
        <f>IF(LEN(Lista!$A81)=0,"",ROUND(IF(SUM(O88:S88)&gt;0,AVERAGE(O88:S88),MINIMO),N_decimales))</f>
        <v/>
      </c>
      <c r="U88" s="156" t="str">
        <f>IFERROR(VALUE(IF(Lista!$A81="","",IF(Lista!R81="","", Lista!R81))),"")</f>
        <v/>
      </c>
      <c r="V88" s="156" t="str">
        <f>IFERROR(VALUE(IF(Lista!$A81="","",IF(Lista!S81="","", Lista!S81))),"")</f>
        <v/>
      </c>
      <c r="W88" s="156" t="str">
        <f>IFERROR(VALUE(IF(Lista!$A81="","",IF(Lista!T81="","", Lista!T81))),"")</f>
        <v/>
      </c>
      <c r="X88" s="156" t="str">
        <f>IFERROR(VALUE(IF(Lista!$A81="","",IF(Lista!U81="","", Lista!U81))),"")</f>
        <v/>
      </c>
      <c r="Y88" s="156" t="str">
        <f>IFERROR(VALUE(IF(Lista!$A81="","",IF(Lista!V81="","", Lista!V81))),"")</f>
        <v/>
      </c>
      <c r="Z88" s="158" t="str">
        <f>IF(LEN(Lista!$A81)=0,"",ROUND(IF(SUM(U88:Y88)&gt;0,AVERAGE(U88:Y88),MINIMO),N_decimales))</f>
        <v/>
      </c>
      <c r="AA88" s="156" t="str">
        <f>IFERROR(VALUE(IF(Lista!$A81="","",IF(Lista!W81="","", Lista!W81))),"")</f>
        <v/>
      </c>
      <c r="AB88" s="156" t="str">
        <f>IFERROR(VALUE(IF(Lista!$A81="","",IF(Lista!X81="","", Lista!X81))),"")</f>
        <v/>
      </c>
      <c r="AC88" s="156" t="str">
        <f>IFERROR(VALUE(IF(Lista!$A81="","",IF(Lista!Y81="","", Lista!Y81))),"")</f>
        <v/>
      </c>
      <c r="AD88" s="156" t="str">
        <f>IFERROR(VALUE(IF(Lista!$A81="","",IF(Lista!Z81="","", Lista!Z81))),"")</f>
        <v/>
      </c>
      <c r="AE88" s="156" t="str">
        <f>IFERROR(VALUE(IF(Lista!$A81="","",IF(Lista!AA81="","", Lista!AA81))),"")</f>
        <v/>
      </c>
      <c r="AF88" s="159" t="str">
        <f>IF(LEN(Lista!$A81)=0,"",ROUND(IF(SUM(AA88:AE88)&gt;0,AVERAGE(AA88:AE88),MINIMO),N_decimales))</f>
        <v/>
      </c>
      <c r="AG88" s="156" t="str">
        <f>IFERROR(VALUE(IF(Lista!$A81="","",IF(Lista!AG81="","", Lista!AG81))),"")</f>
        <v/>
      </c>
      <c r="AH88" s="156" t="str">
        <f>IFERROR(VALUE(IF(Lista!$A81="","",IF(Lista!AH81="","", Lista!AH81))),"")</f>
        <v/>
      </c>
      <c r="AI88" s="156" t="str">
        <f>IFERROR(VALUE(IF(Lista!$A81="","",IF(Lista!AI81="","", Lista!AI81))),"")</f>
        <v/>
      </c>
      <c r="AJ88" s="156" t="str">
        <f>IFERROR(VALUE(IF(Lista!$A81="","",IF(Lista!AJ81="","", Lista!AJ81))),"")</f>
        <v/>
      </c>
      <c r="AK88" s="156" t="str">
        <f>IFERROR(VALUE(IF(Lista!$A81="","",IF(Lista!AK81="","", Lista!AK81))),"")</f>
        <v/>
      </c>
      <c r="AL88" s="159" t="str">
        <f>IF(LEN(Lista!$A81)=0,"",ROUND(IF(SUM(AG88:AK88)&gt;0,AVERAGE(AG88:AK88),MINIMO),N_decimales))</f>
        <v/>
      </c>
      <c r="AM88" s="160" t="str">
        <f>IF(LEN(Lista!$A81)=0,"",ROUND((H88*Parametros!$F$2/100+N88*Parametros!$F$3/100+T88*Parametros!$F$4/100+Z88*Parametros!$F$5/100+AF88*Parametros!$F$6/100),2))</f>
        <v/>
      </c>
      <c r="AN88" s="160" t="str">
        <f>IFERROR(VALUE(IF(Lista!$A81="","",IF(Lista!AQ81="","",Lista!AQ81))),"")</f>
        <v/>
      </c>
      <c r="AO88" s="160" t="str">
        <f t="shared" si="4"/>
        <v/>
      </c>
      <c r="AP88" s="93" t="str">
        <f t="shared" si="3"/>
        <v/>
      </c>
      <c r="AQ88" s="93">
        <f>InasistDetal!AF88</f>
        <v>0</v>
      </c>
    </row>
    <row r="89" s="2" customFormat="1">
      <c r="A89" s="155" t="str">
        <f>IF(Lista!B82="","",Lista!B82)</f>
        <v/>
      </c>
      <c r="B89" s="155"/>
      <c r="C89" s="156" t="str">
        <f>IFERROR(VALUE(IF(Lista!$A82="","",IF(Lista!C82="","", Lista!C82))),"")</f>
        <v/>
      </c>
      <c r="D89" s="156" t="str">
        <f>IFERROR(VALUE(IF(Lista!$A82="","",IF(Lista!D82="","", Lista!D82))),"")</f>
        <v/>
      </c>
      <c r="E89" s="156" t="str">
        <f>IFERROR(VALUE(IF(Lista!$A82="","",IF(Lista!E82="","", Lista!E82))),"")</f>
        <v/>
      </c>
      <c r="F89" s="156" t="str">
        <f>IFERROR(VALUE(IF(Lista!$A82="","",IF(Lista!F82="","", Lista!F82))),"")</f>
        <v/>
      </c>
      <c r="G89" s="156" t="str">
        <f>IFERROR(VALUE(IF(Lista!$A82="","",IF(Lista!G82="","", Lista!G82))),"")</f>
        <v/>
      </c>
      <c r="H89" s="157" t="str">
        <f>IF(LEN(Lista!$A82)=0,"",ROUND(IF(SUM(C89:G89)&gt;0,AVERAGE(C89:G89),MINIMO),N_decimales))</f>
        <v/>
      </c>
      <c r="I89" s="156" t="str">
        <f>IFERROR(VALUE(IF(Lista!$A82="","",IF(Lista!H82="","", Lista!H82))),"")</f>
        <v/>
      </c>
      <c r="J89" s="156" t="str">
        <f>IFERROR(VALUE(IF(Lista!$A82="","",IF(Lista!I82="","", Lista!I82))),"")</f>
        <v/>
      </c>
      <c r="K89" s="156" t="str">
        <f>IFERROR(VALUE(IF(Lista!$A82="","",IF(Lista!J82="","", Lista!J82))),"")</f>
        <v/>
      </c>
      <c r="L89" s="156" t="str">
        <f>IFERROR(VALUE(IF(Lista!$A82="","",IF(Lista!K82="","", Lista!K82))),"")</f>
        <v/>
      </c>
      <c r="M89" s="156" t="str">
        <f>IFERROR(VALUE(IF(Lista!$A82="","",IF(Lista!L82="","", Lista!L82))),"")</f>
        <v/>
      </c>
      <c r="N89" s="158" t="str">
        <f>IF(LEN(Lista!$A82)=0,"",ROUND(IF(SUM(I89:M89)&gt;0,AVERAGE(I89:M89),MINIMO),N_decimales))</f>
        <v/>
      </c>
      <c r="O89" s="156" t="str">
        <f>IFERROR(VALUE(IF(Lista!$A82="","",IF(Lista!M82="","", Lista!M82))),"")</f>
        <v/>
      </c>
      <c r="P89" s="156" t="str">
        <f>IFERROR(VALUE(IF(Lista!$A82="","",IF(Lista!N82="","", Lista!N82))),"")</f>
        <v/>
      </c>
      <c r="Q89" s="156" t="str">
        <f>IFERROR(VALUE(IF(Lista!$A82="","",IF(Lista!O82="","", Lista!O82))),"")</f>
        <v/>
      </c>
      <c r="R89" s="156" t="str">
        <f>IFERROR(VALUE(IF(Lista!$A82="","",IF(Lista!P82="","", Lista!P82))),"")</f>
        <v/>
      </c>
      <c r="S89" s="156" t="str">
        <f>IFERROR(VALUE(IF(Lista!$A82="","",IF(Lista!Q82="","", Lista!Q82))),"")</f>
        <v/>
      </c>
      <c r="T89" s="159" t="str">
        <f>IF(LEN(Lista!$A82)=0,"",ROUND(IF(SUM(O89:S89)&gt;0,AVERAGE(O89:S89),MINIMO),N_decimales))</f>
        <v/>
      </c>
      <c r="U89" s="156" t="str">
        <f>IFERROR(VALUE(IF(Lista!$A82="","",IF(Lista!R82="","", Lista!R82))),"")</f>
        <v/>
      </c>
      <c r="V89" s="156" t="str">
        <f>IFERROR(VALUE(IF(Lista!$A82="","",IF(Lista!S82="","", Lista!S82))),"")</f>
        <v/>
      </c>
      <c r="W89" s="156" t="str">
        <f>IFERROR(VALUE(IF(Lista!$A82="","",IF(Lista!T82="","", Lista!T82))),"")</f>
        <v/>
      </c>
      <c r="X89" s="156" t="str">
        <f>IFERROR(VALUE(IF(Lista!$A82="","",IF(Lista!U82="","", Lista!U82))),"")</f>
        <v/>
      </c>
      <c r="Y89" s="156" t="str">
        <f>IFERROR(VALUE(IF(Lista!$A82="","",IF(Lista!V82="","", Lista!V82))),"")</f>
        <v/>
      </c>
      <c r="Z89" s="158" t="str">
        <f>IF(LEN(Lista!$A82)=0,"",ROUND(IF(SUM(U89:Y89)&gt;0,AVERAGE(U89:Y89),MINIMO),N_decimales))</f>
        <v/>
      </c>
      <c r="AA89" s="156" t="str">
        <f>IFERROR(VALUE(IF(Lista!$A82="","",IF(Lista!W82="","", Lista!W82))),"")</f>
        <v/>
      </c>
      <c r="AB89" s="156" t="str">
        <f>IFERROR(VALUE(IF(Lista!$A82="","",IF(Lista!X82="","", Lista!X82))),"")</f>
        <v/>
      </c>
      <c r="AC89" s="156" t="str">
        <f>IFERROR(VALUE(IF(Lista!$A82="","",IF(Lista!Y82="","", Lista!Y82))),"")</f>
        <v/>
      </c>
      <c r="AD89" s="156" t="str">
        <f>IFERROR(VALUE(IF(Lista!$A82="","",IF(Lista!Z82="","", Lista!Z82))),"")</f>
        <v/>
      </c>
      <c r="AE89" s="156" t="str">
        <f>IFERROR(VALUE(IF(Lista!$A82="","",IF(Lista!AA82="","", Lista!AA82))),"")</f>
        <v/>
      </c>
      <c r="AF89" s="159" t="str">
        <f>IF(LEN(Lista!$A82)=0,"",ROUND(IF(SUM(AA89:AE89)&gt;0,AVERAGE(AA89:AE89),MINIMO),N_decimales))</f>
        <v/>
      </c>
      <c r="AG89" s="156" t="str">
        <f>IFERROR(VALUE(IF(Lista!$A82="","",IF(Lista!AG82="","", Lista!AG82))),"")</f>
        <v/>
      </c>
      <c r="AH89" s="156" t="str">
        <f>IFERROR(VALUE(IF(Lista!$A82="","",IF(Lista!AH82="","", Lista!AH82))),"")</f>
        <v/>
      </c>
      <c r="AI89" s="156" t="str">
        <f>IFERROR(VALUE(IF(Lista!$A82="","",IF(Lista!AI82="","", Lista!AI82))),"")</f>
        <v/>
      </c>
      <c r="AJ89" s="156" t="str">
        <f>IFERROR(VALUE(IF(Lista!$A82="","",IF(Lista!AJ82="","", Lista!AJ82))),"")</f>
        <v/>
      </c>
      <c r="AK89" s="156" t="str">
        <f>IFERROR(VALUE(IF(Lista!$A82="","",IF(Lista!AK82="","", Lista!AK82))),"")</f>
        <v/>
      </c>
      <c r="AL89" s="159" t="str">
        <f>IF(LEN(Lista!$A82)=0,"",ROUND(IF(SUM(AG89:AK89)&gt;0,AVERAGE(AG89:AK89),MINIMO),N_decimales))</f>
        <v/>
      </c>
      <c r="AM89" s="160" t="str">
        <f>IF(LEN(Lista!$A82)=0,"",ROUND((H89*Parametros!$F$2/100+N89*Parametros!$F$3/100+T89*Parametros!$F$4/100+Z89*Parametros!$F$5/100+AF89*Parametros!$F$6/100),2))</f>
        <v/>
      </c>
      <c r="AN89" s="160" t="str">
        <f>IFERROR(VALUE(IF(Lista!$A82="","",IF(Lista!AQ82="","",Lista!AQ82))),"")</f>
        <v/>
      </c>
      <c r="AO89" s="160" t="str">
        <f t="shared" si="4"/>
        <v/>
      </c>
      <c r="AP89" s="93" t="str">
        <f t="shared" si="3"/>
        <v/>
      </c>
      <c r="AQ89" s="93">
        <f>InasistDetal!AF89</f>
        <v>0</v>
      </c>
    </row>
    <row r="90" s="2" customFormat="1">
      <c r="A90" s="155" t="str">
        <f>IF(Lista!B83="","",Lista!B83)</f>
        <v/>
      </c>
      <c r="B90" s="155"/>
      <c r="C90" s="156" t="str">
        <f>IFERROR(VALUE(IF(Lista!$A83="","",IF(Lista!C83="","", Lista!C83))),"")</f>
        <v/>
      </c>
      <c r="D90" s="156" t="str">
        <f>IFERROR(VALUE(IF(Lista!$A83="","",IF(Lista!D83="","", Lista!D83))),"")</f>
        <v/>
      </c>
      <c r="E90" s="156" t="str">
        <f>IFERROR(VALUE(IF(Lista!$A83="","",IF(Lista!E83="","", Lista!E83))),"")</f>
        <v/>
      </c>
      <c r="F90" s="156" t="str">
        <f>IFERROR(VALUE(IF(Lista!$A83="","",IF(Lista!F83="","", Lista!F83))),"")</f>
        <v/>
      </c>
      <c r="G90" s="156" t="str">
        <f>IFERROR(VALUE(IF(Lista!$A83="","",IF(Lista!G83="","", Lista!G83))),"")</f>
        <v/>
      </c>
      <c r="H90" s="157" t="str">
        <f>IF(LEN(Lista!$A83)=0,"",ROUND(IF(SUM(C90:G90)&gt;0,AVERAGE(C90:G90),MINIMO),N_decimales))</f>
        <v/>
      </c>
      <c r="I90" s="156" t="str">
        <f>IFERROR(VALUE(IF(Lista!$A83="","",IF(Lista!H83="","", Lista!H83))),"")</f>
        <v/>
      </c>
      <c r="J90" s="156" t="str">
        <f>IFERROR(VALUE(IF(Lista!$A83="","",IF(Lista!I83="","", Lista!I83))),"")</f>
        <v/>
      </c>
      <c r="K90" s="156" t="str">
        <f>IFERROR(VALUE(IF(Lista!$A83="","",IF(Lista!J83="","", Lista!J83))),"")</f>
        <v/>
      </c>
      <c r="L90" s="156" t="str">
        <f>IFERROR(VALUE(IF(Lista!$A83="","",IF(Lista!K83="","", Lista!K83))),"")</f>
        <v/>
      </c>
      <c r="M90" s="156" t="str">
        <f>IFERROR(VALUE(IF(Lista!$A83="","",IF(Lista!L83="","", Lista!L83))),"")</f>
        <v/>
      </c>
      <c r="N90" s="158" t="str">
        <f>IF(LEN(Lista!$A83)=0,"",ROUND(IF(SUM(I90:M90)&gt;0,AVERAGE(I90:M90),MINIMO),N_decimales))</f>
        <v/>
      </c>
      <c r="O90" s="156" t="str">
        <f>IFERROR(VALUE(IF(Lista!$A83="","",IF(Lista!M83="","", Lista!M83))),"")</f>
        <v/>
      </c>
      <c r="P90" s="156" t="str">
        <f>IFERROR(VALUE(IF(Lista!$A83="","",IF(Lista!N83="","", Lista!N83))),"")</f>
        <v/>
      </c>
      <c r="Q90" s="156" t="str">
        <f>IFERROR(VALUE(IF(Lista!$A83="","",IF(Lista!O83="","", Lista!O83))),"")</f>
        <v/>
      </c>
      <c r="R90" s="156" t="str">
        <f>IFERROR(VALUE(IF(Lista!$A83="","",IF(Lista!P83="","", Lista!P83))),"")</f>
        <v/>
      </c>
      <c r="S90" s="156" t="str">
        <f>IFERROR(VALUE(IF(Lista!$A83="","",IF(Lista!Q83="","", Lista!Q83))),"")</f>
        <v/>
      </c>
      <c r="T90" s="159" t="str">
        <f>IF(LEN(Lista!$A83)=0,"",ROUND(IF(SUM(O90:S90)&gt;0,AVERAGE(O90:S90),MINIMO),N_decimales))</f>
        <v/>
      </c>
      <c r="U90" s="156" t="str">
        <f>IFERROR(VALUE(IF(Lista!$A83="","",IF(Lista!R83="","", Lista!R83))),"")</f>
        <v/>
      </c>
      <c r="V90" s="156" t="str">
        <f>IFERROR(VALUE(IF(Lista!$A83="","",IF(Lista!S83="","", Lista!S83))),"")</f>
        <v/>
      </c>
      <c r="W90" s="156" t="str">
        <f>IFERROR(VALUE(IF(Lista!$A83="","",IF(Lista!T83="","", Lista!T83))),"")</f>
        <v/>
      </c>
      <c r="X90" s="156" t="str">
        <f>IFERROR(VALUE(IF(Lista!$A83="","",IF(Lista!U83="","", Lista!U83))),"")</f>
        <v/>
      </c>
      <c r="Y90" s="156" t="str">
        <f>IFERROR(VALUE(IF(Lista!$A83="","",IF(Lista!V83="","", Lista!V83))),"")</f>
        <v/>
      </c>
      <c r="Z90" s="158" t="str">
        <f>IF(LEN(Lista!$A83)=0,"",ROUND(IF(SUM(U90:Y90)&gt;0,AVERAGE(U90:Y90),MINIMO),N_decimales))</f>
        <v/>
      </c>
      <c r="AA90" s="156" t="str">
        <f>IFERROR(VALUE(IF(Lista!$A83="","",IF(Lista!W83="","", Lista!W83))),"")</f>
        <v/>
      </c>
      <c r="AB90" s="156" t="str">
        <f>IFERROR(VALUE(IF(Lista!$A83="","",IF(Lista!X83="","", Lista!X83))),"")</f>
        <v/>
      </c>
      <c r="AC90" s="156" t="str">
        <f>IFERROR(VALUE(IF(Lista!$A83="","",IF(Lista!Y83="","", Lista!Y83))),"")</f>
        <v/>
      </c>
      <c r="AD90" s="156" t="str">
        <f>IFERROR(VALUE(IF(Lista!$A83="","",IF(Lista!Z83="","", Lista!Z83))),"")</f>
        <v/>
      </c>
      <c r="AE90" s="156" t="str">
        <f>IFERROR(VALUE(IF(Lista!$A83="","",IF(Lista!AA83="","", Lista!AA83))),"")</f>
        <v/>
      </c>
      <c r="AF90" s="159" t="str">
        <f>IF(LEN(Lista!$A83)=0,"",ROUND(IF(SUM(AA90:AE90)&gt;0,AVERAGE(AA90:AE90),MINIMO),N_decimales))</f>
        <v/>
      </c>
      <c r="AG90" s="156" t="str">
        <f>IFERROR(VALUE(IF(Lista!$A83="","",IF(Lista!AG83="","", Lista!AG83))),"")</f>
        <v/>
      </c>
      <c r="AH90" s="156" t="str">
        <f>IFERROR(VALUE(IF(Lista!$A83="","",IF(Lista!AH83="","", Lista!AH83))),"")</f>
        <v/>
      </c>
      <c r="AI90" s="156" t="str">
        <f>IFERROR(VALUE(IF(Lista!$A83="","",IF(Lista!AI83="","", Lista!AI83))),"")</f>
        <v/>
      </c>
      <c r="AJ90" s="156" t="str">
        <f>IFERROR(VALUE(IF(Lista!$A83="","",IF(Lista!AJ83="","", Lista!AJ83))),"")</f>
        <v/>
      </c>
      <c r="AK90" s="156" t="str">
        <f>IFERROR(VALUE(IF(Lista!$A83="","",IF(Lista!AK83="","", Lista!AK83))),"")</f>
        <v/>
      </c>
      <c r="AL90" s="159" t="str">
        <f>IF(LEN(Lista!$A83)=0,"",ROUND(IF(SUM(AG90:AK90)&gt;0,AVERAGE(AG90:AK90),MINIMO),N_decimales))</f>
        <v/>
      </c>
      <c r="AM90" s="160" t="str">
        <f>IF(LEN(Lista!$A83)=0,"",ROUND((H90*Parametros!$F$2/100+N90*Parametros!$F$3/100+T90*Parametros!$F$4/100+Z90*Parametros!$F$5/100+AF90*Parametros!$F$6/100),2))</f>
        <v/>
      </c>
      <c r="AN90" s="160" t="str">
        <f>IFERROR(VALUE(IF(Lista!$A83="","",IF(Lista!AQ83="","",Lista!AQ83))),"")</f>
        <v/>
      </c>
      <c r="AO90" s="160" t="str">
        <f t="shared" si="4"/>
        <v/>
      </c>
      <c r="AP90" s="93" t="str">
        <f t="shared" si="3"/>
        <v/>
      </c>
      <c r="AQ90" s="93">
        <f>InasistDetal!AF90</f>
        <v>0</v>
      </c>
    </row>
    <row r="91" s="2" customFormat="1">
      <c r="A91" s="155" t="str">
        <f>IF(Lista!B84="","",Lista!B84)</f>
        <v/>
      </c>
      <c r="B91" s="155"/>
      <c r="C91" s="156" t="str">
        <f>IFERROR(VALUE(IF(Lista!$A84="","",IF(Lista!C84="","", Lista!C84))),"")</f>
        <v/>
      </c>
      <c r="D91" s="156" t="str">
        <f>IFERROR(VALUE(IF(Lista!$A84="","",IF(Lista!D84="","", Lista!D84))),"")</f>
        <v/>
      </c>
      <c r="E91" s="156" t="str">
        <f>IFERROR(VALUE(IF(Lista!$A84="","",IF(Lista!E84="","", Lista!E84))),"")</f>
        <v/>
      </c>
      <c r="F91" s="156" t="str">
        <f>IFERROR(VALUE(IF(Lista!$A84="","",IF(Lista!F84="","", Lista!F84))),"")</f>
        <v/>
      </c>
      <c r="G91" s="156" t="str">
        <f>IFERROR(VALUE(IF(Lista!$A84="","",IF(Lista!G84="","", Lista!G84))),"")</f>
        <v/>
      </c>
      <c r="H91" s="157" t="str">
        <f>IF(LEN(Lista!$A84)=0,"",ROUND(IF(SUM(C91:G91)&gt;0,AVERAGE(C91:G91),MINIMO),N_decimales))</f>
        <v/>
      </c>
      <c r="I91" s="156" t="str">
        <f>IFERROR(VALUE(IF(Lista!$A84="","",IF(Lista!H84="","", Lista!H84))),"")</f>
        <v/>
      </c>
      <c r="J91" s="156" t="str">
        <f>IFERROR(VALUE(IF(Lista!$A84="","",IF(Lista!I84="","", Lista!I84))),"")</f>
        <v/>
      </c>
      <c r="K91" s="156" t="str">
        <f>IFERROR(VALUE(IF(Lista!$A84="","",IF(Lista!J84="","", Lista!J84))),"")</f>
        <v/>
      </c>
      <c r="L91" s="156" t="str">
        <f>IFERROR(VALUE(IF(Lista!$A84="","",IF(Lista!K84="","", Lista!K84))),"")</f>
        <v/>
      </c>
      <c r="M91" s="156" t="str">
        <f>IFERROR(VALUE(IF(Lista!$A84="","",IF(Lista!L84="","", Lista!L84))),"")</f>
        <v/>
      </c>
      <c r="N91" s="158" t="str">
        <f>IF(LEN(Lista!$A84)=0,"",ROUND(IF(SUM(I91:M91)&gt;0,AVERAGE(I91:M91),MINIMO),N_decimales))</f>
        <v/>
      </c>
      <c r="O91" s="156" t="str">
        <f>IFERROR(VALUE(IF(Lista!$A84="","",IF(Lista!M84="","", Lista!M84))),"")</f>
        <v/>
      </c>
      <c r="P91" s="156" t="str">
        <f>IFERROR(VALUE(IF(Lista!$A84="","",IF(Lista!N84="","", Lista!N84))),"")</f>
        <v/>
      </c>
      <c r="Q91" s="156" t="str">
        <f>IFERROR(VALUE(IF(Lista!$A84="","",IF(Lista!O84="","", Lista!O84))),"")</f>
        <v/>
      </c>
      <c r="R91" s="156" t="str">
        <f>IFERROR(VALUE(IF(Lista!$A84="","",IF(Lista!P84="","", Lista!P84))),"")</f>
        <v/>
      </c>
      <c r="S91" s="156" t="str">
        <f>IFERROR(VALUE(IF(Lista!$A84="","",IF(Lista!Q84="","", Lista!Q84))),"")</f>
        <v/>
      </c>
      <c r="T91" s="159" t="str">
        <f>IF(LEN(Lista!$A84)=0,"",ROUND(IF(SUM(O91:S91)&gt;0,AVERAGE(O91:S91),MINIMO),N_decimales))</f>
        <v/>
      </c>
      <c r="U91" s="156" t="str">
        <f>IFERROR(VALUE(IF(Lista!$A84="","",IF(Lista!R84="","", Lista!R84))),"")</f>
        <v/>
      </c>
      <c r="V91" s="156" t="str">
        <f>IFERROR(VALUE(IF(Lista!$A84="","",IF(Lista!S84="","", Lista!S84))),"")</f>
        <v/>
      </c>
      <c r="W91" s="156" t="str">
        <f>IFERROR(VALUE(IF(Lista!$A84="","",IF(Lista!T84="","", Lista!T84))),"")</f>
        <v/>
      </c>
      <c r="X91" s="156" t="str">
        <f>IFERROR(VALUE(IF(Lista!$A84="","",IF(Lista!U84="","", Lista!U84))),"")</f>
        <v/>
      </c>
      <c r="Y91" s="156" t="str">
        <f>IFERROR(VALUE(IF(Lista!$A84="","",IF(Lista!V84="","", Lista!V84))),"")</f>
        <v/>
      </c>
      <c r="Z91" s="158" t="str">
        <f>IF(LEN(Lista!$A84)=0,"",ROUND(IF(SUM(U91:Y91)&gt;0,AVERAGE(U91:Y91),MINIMO),N_decimales))</f>
        <v/>
      </c>
      <c r="AA91" s="156" t="str">
        <f>IFERROR(VALUE(IF(Lista!$A84="","",IF(Lista!W84="","", Lista!W84))),"")</f>
        <v/>
      </c>
      <c r="AB91" s="156" t="str">
        <f>IFERROR(VALUE(IF(Lista!$A84="","",IF(Lista!X84="","", Lista!X84))),"")</f>
        <v/>
      </c>
      <c r="AC91" s="156" t="str">
        <f>IFERROR(VALUE(IF(Lista!$A84="","",IF(Lista!Y84="","", Lista!Y84))),"")</f>
        <v/>
      </c>
      <c r="AD91" s="156" t="str">
        <f>IFERROR(VALUE(IF(Lista!$A84="","",IF(Lista!Z84="","", Lista!Z84))),"")</f>
        <v/>
      </c>
      <c r="AE91" s="156" t="str">
        <f>IFERROR(VALUE(IF(Lista!$A84="","",IF(Lista!AA84="","", Lista!AA84))),"")</f>
        <v/>
      </c>
      <c r="AF91" s="159" t="str">
        <f>IF(LEN(Lista!$A84)=0,"",ROUND(IF(SUM(AA91:AE91)&gt;0,AVERAGE(AA91:AE91),MINIMO),N_decimales))</f>
        <v/>
      </c>
      <c r="AG91" s="156" t="str">
        <f>IFERROR(VALUE(IF(Lista!$A84="","",IF(Lista!AG84="","", Lista!AG84))),"")</f>
        <v/>
      </c>
      <c r="AH91" s="156" t="str">
        <f>IFERROR(VALUE(IF(Lista!$A84="","",IF(Lista!AH84="","", Lista!AH84))),"")</f>
        <v/>
      </c>
      <c r="AI91" s="156" t="str">
        <f>IFERROR(VALUE(IF(Lista!$A84="","",IF(Lista!AI84="","", Lista!AI84))),"")</f>
        <v/>
      </c>
      <c r="AJ91" s="156" t="str">
        <f>IFERROR(VALUE(IF(Lista!$A84="","",IF(Lista!AJ84="","", Lista!AJ84))),"")</f>
        <v/>
      </c>
      <c r="AK91" s="156" t="str">
        <f>IFERROR(VALUE(IF(Lista!$A84="","",IF(Lista!AK84="","", Lista!AK84))),"")</f>
        <v/>
      </c>
      <c r="AL91" s="159" t="str">
        <f>IF(LEN(Lista!$A84)=0,"",ROUND(IF(SUM(AG91:AK91)&gt;0,AVERAGE(AG91:AK91),MINIMO),N_decimales))</f>
        <v/>
      </c>
      <c r="AM91" s="160" t="str">
        <f>IF(LEN(Lista!$A84)=0,"",ROUND((H91*Parametros!$F$2/100+N91*Parametros!$F$3/100+T91*Parametros!$F$4/100+Z91*Parametros!$F$5/100+AF91*Parametros!$F$6/100),2))</f>
        <v/>
      </c>
      <c r="AN91" s="160" t="str">
        <f>IFERROR(VALUE(IF(Lista!$A84="","",IF(Lista!AQ84="","",Lista!AQ84))),"")</f>
        <v/>
      </c>
      <c r="AO91" s="160" t="str">
        <f t="shared" si="4"/>
        <v/>
      </c>
      <c r="AP91" s="93" t="str">
        <f t="shared" si="3"/>
        <v/>
      </c>
      <c r="AQ91" s="93">
        <f>InasistDetal!AF91</f>
        <v>0</v>
      </c>
    </row>
    <row r="92" s="2" customFormat="1">
      <c r="A92" s="155" t="str">
        <f>IF(Lista!B85="","",Lista!B85)</f>
        <v/>
      </c>
      <c r="B92" s="155"/>
      <c r="C92" s="156" t="str">
        <f>IFERROR(VALUE(IF(Lista!$A85="","",IF(Lista!C85="","", Lista!C85))),"")</f>
        <v/>
      </c>
      <c r="D92" s="156" t="str">
        <f>IFERROR(VALUE(IF(Lista!$A85="","",IF(Lista!D85="","", Lista!D85))),"")</f>
        <v/>
      </c>
      <c r="E92" s="156" t="str">
        <f>IFERROR(VALUE(IF(Lista!$A85="","",IF(Lista!E85="","", Lista!E85))),"")</f>
        <v/>
      </c>
      <c r="F92" s="156" t="str">
        <f>IFERROR(VALUE(IF(Lista!$A85="","",IF(Lista!F85="","", Lista!F85))),"")</f>
        <v/>
      </c>
      <c r="G92" s="156" t="str">
        <f>IFERROR(VALUE(IF(Lista!$A85="","",IF(Lista!G85="","", Lista!G85))),"")</f>
        <v/>
      </c>
      <c r="H92" s="157" t="str">
        <f>IF(LEN(Lista!$A85)=0,"",ROUND(IF(SUM(C92:G92)&gt;0,AVERAGE(C92:G92),MINIMO),N_decimales))</f>
        <v/>
      </c>
      <c r="I92" s="156" t="str">
        <f>IFERROR(VALUE(IF(Lista!$A85="","",IF(Lista!H85="","", Lista!H85))),"")</f>
        <v/>
      </c>
      <c r="J92" s="156" t="str">
        <f>IFERROR(VALUE(IF(Lista!$A85="","",IF(Lista!I85="","", Lista!I85))),"")</f>
        <v/>
      </c>
      <c r="K92" s="156" t="str">
        <f>IFERROR(VALUE(IF(Lista!$A85="","",IF(Lista!J85="","", Lista!J85))),"")</f>
        <v/>
      </c>
      <c r="L92" s="156" t="str">
        <f>IFERROR(VALUE(IF(Lista!$A85="","",IF(Lista!K85="","", Lista!K85))),"")</f>
        <v/>
      </c>
      <c r="M92" s="156" t="str">
        <f>IFERROR(VALUE(IF(Lista!$A85="","",IF(Lista!L85="","", Lista!L85))),"")</f>
        <v/>
      </c>
      <c r="N92" s="158" t="str">
        <f>IF(LEN(Lista!$A85)=0,"",ROUND(IF(SUM(I92:M92)&gt;0,AVERAGE(I92:M92),MINIMO),N_decimales))</f>
        <v/>
      </c>
      <c r="O92" s="156" t="str">
        <f>IFERROR(VALUE(IF(Lista!$A85="","",IF(Lista!M85="","", Lista!M85))),"")</f>
        <v/>
      </c>
      <c r="P92" s="156" t="str">
        <f>IFERROR(VALUE(IF(Lista!$A85="","",IF(Lista!N85="","", Lista!N85))),"")</f>
        <v/>
      </c>
      <c r="Q92" s="156" t="str">
        <f>IFERROR(VALUE(IF(Lista!$A85="","",IF(Lista!O85="","", Lista!O85))),"")</f>
        <v/>
      </c>
      <c r="R92" s="156" t="str">
        <f>IFERROR(VALUE(IF(Lista!$A85="","",IF(Lista!P85="","", Lista!P85))),"")</f>
        <v/>
      </c>
      <c r="S92" s="156" t="str">
        <f>IFERROR(VALUE(IF(Lista!$A85="","",IF(Lista!Q85="","", Lista!Q85))),"")</f>
        <v/>
      </c>
      <c r="T92" s="159" t="str">
        <f>IF(LEN(Lista!$A85)=0,"",ROUND(IF(SUM(O92:S92)&gt;0,AVERAGE(O92:S92),MINIMO),N_decimales))</f>
        <v/>
      </c>
      <c r="U92" s="156" t="str">
        <f>IFERROR(VALUE(IF(Lista!$A85="","",IF(Lista!R85="","", Lista!R85))),"")</f>
        <v/>
      </c>
      <c r="V92" s="156" t="str">
        <f>IFERROR(VALUE(IF(Lista!$A85="","",IF(Lista!S85="","", Lista!S85))),"")</f>
        <v/>
      </c>
      <c r="W92" s="156" t="str">
        <f>IFERROR(VALUE(IF(Lista!$A85="","",IF(Lista!T85="","", Lista!T85))),"")</f>
        <v/>
      </c>
      <c r="X92" s="156" t="str">
        <f>IFERROR(VALUE(IF(Lista!$A85="","",IF(Lista!U85="","", Lista!U85))),"")</f>
        <v/>
      </c>
      <c r="Y92" s="156" t="str">
        <f>IFERROR(VALUE(IF(Lista!$A85="","",IF(Lista!V85="","", Lista!V85))),"")</f>
        <v/>
      </c>
      <c r="Z92" s="158" t="str">
        <f>IF(LEN(Lista!$A85)=0,"",ROUND(IF(SUM(U92:Y92)&gt;0,AVERAGE(U92:Y92),MINIMO),N_decimales))</f>
        <v/>
      </c>
      <c r="AA92" s="156" t="str">
        <f>IFERROR(VALUE(IF(Lista!$A85="","",IF(Lista!W85="","", Lista!W85))),"")</f>
        <v/>
      </c>
      <c r="AB92" s="156" t="str">
        <f>IFERROR(VALUE(IF(Lista!$A85="","",IF(Lista!X85="","", Lista!X85))),"")</f>
        <v/>
      </c>
      <c r="AC92" s="156" t="str">
        <f>IFERROR(VALUE(IF(Lista!$A85="","",IF(Lista!Y85="","", Lista!Y85))),"")</f>
        <v/>
      </c>
      <c r="AD92" s="156" t="str">
        <f>IFERROR(VALUE(IF(Lista!$A85="","",IF(Lista!Z85="","", Lista!Z85))),"")</f>
        <v/>
      </c>
      <c r="AE92" s="156" t="str">
        <f>IFERROR(VALUE(IF(Lista!$A85="","",IF(Lista!AA85="","", Lista!AA85))),"")</f>
        <v/>
      </c>
      <c r="AF92" s="159" t="str">
        <f>IF(LEN(Lista!$A85)=0,"",ROUND(IF(SUM(AA92:AE92)&gt;0,AVERAGE(AA92:AE92),MINIMO),N_decimales))</f>
        <v/>
      </c>
      <c r="AG92" s="156" t="str">
        <f>IFERROR(VALUE(IF(Lista!$A85="","",IF(Lista!AG85="","", Lista!AG85))),"")</f>
        <v/>
      </c>
      <c r="AH92" s="156" t="str">
        <f>IFERROR(VALUE(IF(Lista!$A85="","",IF(Lista!AH85="","", Lista!AH85))),"")</f>
        <v/>
      </c>
      <c r="AI92" s="156" t="str">
        <f>IFERROR(VALUE(IF(Lista!$A85="","",IF(Lista!AI85="","", Lista!AI85))),"")</f>
        <v/>
      </c>
      <c r="AJ92" s="156" t="str">
        <f>IFERROR(VALUE(IF(Lista!$A85="","",IF(Lista!AJ85="","", Lista!AJ85))),"")</f>
        <v/>
      </c>
      <c r="AK92" s="156" t="str">
        <f>IFERROR(VALUE(IF(Lista!$A85="","",IF(Lista!AK85="","", Lista!AK85))),"")</f>
        <v/>
      </c>
      <c r="AL92" s="159" t="str">
        <f>IF(LEN(Lista!$A85)=0,"",ROUND(IF(SUM(AG92:AK92)&gt;0,AVERAGE(AG92:AK92),MINIMO),N_decimales))</f>
        <v/>
      </c>
      <c r="AM92" s="160" t="str">
        <f>IF(LEN(Lista!$A85)=0,"",ROUND((H92*Parametros!$F$2/100+N92*Parametros!$F$3/100+T92*Parametros!$F$4/100+Z92*Parametros!$F$5/100+AF92*Parametros!$F$6/100),2))</f>
        <v/>
      </c>
      <c r="AN92" s="160" t="str">
        <f>IFERROR(VALUE(IF(Lista!$A85="","",IF(Lista!AQ85="","",Lista!AQ85))),"")</f>
        <v/>
      </c>
      <c r="AO92" s="160" t="str">
        <f t="shared" si="4"/>
        <v/>
      </c>
      <c r="AP92" s="93" t="str">
        <f t="shared" si="3"/>
        <v/>
      </c>
      <c r="AQ92" s="93">
        <f>InasistDetal!AF92</f>
        <v>0</v>
      </c>
    </row>
    <row r="93" s="3" customFormat="1">
      <c r="A93" s="155" t="str">
        <f>IF(Lista!B86="","",Lista!B86)</f>
        <v/>
      </c>
      <c r="B93" s="155"/>
      <c r="C93" s="156" t="str">
        <f>IFERROR(VALUE(IF(Lista!$A86="","",IF(Lista!C86="","", Lista!C86))),"")</f>
        <v/>
      </c>
      <c r="D93" s="156" t="str">
        <f>IFERROR(VALUE(IF(Lista!$A86="","",IF(Lista!D86="","", Lista!D86))),"")</f>
        <v/>
      </c>
      <c r="E93" s="156" t="str">
        <f>IFERROR(VALUE(IF(Lista!$A86="","",IF(Lista!E86="","", Lista!E86))),"")</f>
        <v/>
      </c>
      <c r="F93" s="156" t="str">
        <f>IFERROR(VALUE(IF(Lista!$A86="","",IF(Lista!F86="","", Lista!F86))),"")</f>
        <v/>
      </c>
      <c r="G93" s="156" t="str">
        <f>IFERROR(VALUE(IF(Lista!$A86="","",IF(Lista!G86="","", Lista!G86))),"")</f>
        <v/>
      </c>
      <c r="H93" s="157" t="str">
        <f>IF(LEN(Lista!$A86)=0,"",ROUND(IF(SUM(C93:G93)&gt;0,AVERAGE(C93:G93),MINIMO),N_decimales))</f>
        <v/>
      </c>
      <c r="I93" s="156" t="str">
        <f>IFERROR(VALUE(IF(Lista!$A86="","",IF(Lista!H86="","", Lista!H86))),"")</f>
        <v/>
      </c>
      <c r="J93" s="156" t="str">
        <f>IFERROR(VALUE(IF(Lista!$A86="","",IF(Lista!I86="","", Lista!I86))),"")</f>
        <v/>
      </c>
      <c r="K93" s="156" t="str">
        <f>IFERROR(VALUE(IF(Lista!$A86="","",IF(Lista!J86="","", Lista!J86))),"")</f>
        <v/>
      </c>
      <c r="L93" s="156" t="str">
        <f>IFERROR(VALUE(IF(Lista!$A86="","",IF(Lista!K86="","", Lista!K86))),"")</f>
        <v/>
      </c>
      <c r="M93" s="156" t="str">
        <f>IFERROR(VALUE(IF(Lista!$A86="","",IF(Lista!L86="","", Lista!L86))),"")</f>
        <v/>
      </c>
      <c r="N93" s="158" t="str">
        <f>IF(LEN(Lista!$A86)=0,"",ROUND(IF(SUM(I93:M93)&gt;0,AVERAGE(I93:M93),MINIMO),N_decimales))</f>
        <v/>
      </c>
      <c r="O93" s="156" t="str">
        <f>IFERROR(VALUE(IF(Lista!$A86="","",IF(Lista!M86="","", Lista!M86))),"")</f>
        <v/>
      </c>
      <c r="P93" s="156" t="str">
        <f>IFERROR(VALUE(IF(Lista!$A86="","",IF(Lista!N86="","", Lista!N86))),"")</f>
        <v/>
      </c>
      <c r="Q93" s="156" t="str">
        <f>IFERROR(VALUE(IF(Lista!$A86="","",IF(Lista!O86="","", Lista!O86))),"")</f>
        <v/>
      </c>
      <c r="R93" s="156" t="str">
        <f>IFERROR(VALUE(IF(Lista!$A86="","",IF(Lista!P86="","", Lista!P86))),"")</f>
        <v/>
      </c>
      <c r="S93" s="156" t="str">
        <f>IFERROR(VALUE(IF(Lista!$A86="","",IF(Lista!Q86="","", Lista!Q86))),"")</f>
        <v/>
      </c>
      <c r="T93" s="159" t="str">
        <f>IF(LEN(Lista!$A86)=0,"",ROUND(IF(SUM(O93:S93)&gt;0,AVERAGE(O93:S93),MINIMO),N_decimales))</f>
        <v/>
      </c>
      <c r="U93" s="156" t="str">
        <f>IFERROR(VALUE(IF(Lista!$A86="","",IF(Lista!R86="","", Lista!R86))),"")</f>
        <v/>
      </c>
      <c r="V93" s="156" t="str">
        <f>IFERROR(VALUE(IF(Lista!$A86="","",IF(Lista!S86="","", Lista!S86))),"")</f>
        <v/>
      </c>
      <c r="W93" s="156" t="str">
        <f>IFERROR(VALUE(IF(Lista!$A86="","",IF(Lista!T86="","", Lista!T86))),"")</f>
        <v/>
      </c>
      <c r="X93" s="156" t="str">
        <f>IFERROR(VALUE(IF(Lista!$A86="","",IF(Lista!U86="","", Lista!U86))),"")</f>
        <v/>
      </c>
      <c r="Y93" s="156" t="str">
        <f>IFERROR(VALUE(IF(Lista!$A86="","",IF(Lista!V86="","", Lista!V86))),"")</f>
        <v/>
      </c>
      <c r="Z93" s="158" t="str">
        <f>IF(LEN(Lista!$A86)=0,"",ROUND(IF(SUM(U93:Y93)&gt;0,AVERAGE(U93:Y93),MINIMO),N_decimales))</f>
        <v/>
      </c>
      <c r="AA93" s="156" t="str">
        <f>IFERROR(VALUE(IF(Lista!$A86="","",IF(Lista!W86="","", Lista!W86))),"")</f>
        <v/>
      </c>
      <c r="AB93" s="156" t="str">
        <f>IFERROR(VALUE(IF(Lista!$A86="","",IF(Lista!X86="","", Lista!X86))),"")</f>
        <v/>
      </c>
      <c r="AC93" s="156" t="str">
        <f>IFERROR(VALUE(IF(Lista!$A86="","",IF(Lista!Y86="","", Lista!Y86))),"")</f>
        <v/>
      </c>
      <c r="AD93" s="156" t="str">
        <f>IFERROR(VALUE(IF(Lista!$A86="","",IF(Lista!Z86="","", Lista!Z86))),"")</f>
        <v/>
      </c>
      <c r="AE93" s="156" t="str">
        <f>IFERROR(VALUE(IF(Lista!$A86="","",IF(Lista!AA86="","", Lista!AA86))),"")</f>
        <v/>
      </c>
      <c r="AF93" s="159" t="str">
        <f>IF(LEN(Lista!$A86)=0,"",ROUND(IF(SUM(AA93:AE93)&gt;0,AVERAGE(AA93:AE93),MINIMO),N_decimales))</f>
        <v/>
      </c>
      <c r="AG93" s="156" t="str">
        <f>IFERROR(VALUE(IF(Lista!$A86="","",IF(Lista!AG86="","", Lista!AG86))),"")</f>
        <v/>
      </c>
      <c r="AH93" s="156" t="str">
        <f>IFERROR(VALUE(IF(Lista!$A86="","",IF(Lista!AH86="","", Lista!AH86))),"")</f>
        <v/>
      </c>
      <c r="AI93" s="156" t="str">
        <f>IFERROR(VALUE(IF(Lista!$A86="","",IF(Lista!AI86="","", Lista!AI86))),"")</f>
        <v/>
      </c>
      <c r="AJ93" s="156" t="str">
        <f>IFERROR(VALUE(IF(Lista!$A86="","",IF(Lista!AJ86="","", Lista!AJ86))),"")</f>
        <v/>
      </c>
      <c r="AK93" s="156" t="str">
        <f>IFERROR(VALUE(IF(Lista!$A86="","",IF(Lista!AK86="","", Lista!AK86))),"")</f>
        <v/>
      </c>
      <c r="AL93" s="159" t="str">
        <f>IF(LEN(Lista!$A86)=0,"",ROUND(IF(SUM(AG93:AK93)&gt;0,AVERAGE(AG93:AK93),MINIMO),N_decimales))</f>
        <v/>
      </c>
      <c r="AM93" s="160" t="str">
        <f>IF(LEN(Lista!$A86)=0,"",ROUND((H93*Parametros!$F$2/100+N93*Parametros!$F$3/100+T93*Parametros!$F$4/100+Z93*Parametros!$F$5/100+AF93*Parametros!$F$6/100),2))</f>
        <v/>
      </c>
      <c r="AN93" s="160" t="str">
        <f>IFERROR(VALUE(IF(Lista!$A86="","",IF(Lista!AQ86="","",Lista!AQ86))),"")</f>
        <v/>
      </c>
      <c r="AO93" s="160" t="str">
        <f t="shared" si="4"/>
        <v/>
      </c>
      <c r="AP93" s="93" t="str">
        <f t="shared" si="3"/>
        <v/>
      </c>
      <c r="AQ93" s="93">
        <f>InasistDetal!AF93</f>
        <v>0</v>
      </c>
    </row>
    <row r="94" s="2" customFormat="1">
      <c r="A94" s="155" t="str">
        <f>IF(Lista!B87="","",Lista!B87)</f>
        <v/>
      </c>
      <c r="B94" s="155"/>
      <c r="C94" s="156" t="str">
        <f>IFERROR(VALUE(IF(Lista!$A87="","",IF(Lista!C87="","", Lista!C87))),"")</f>
        <v/>
      </c>
      <c r="D94" s="156" t="str">
        <f>IFERROR(VALUE(IF(Lista!$A87="","",IF(Lista!D87="","", Lista!D87))),"")</f>
        <v/>
      </c>
      <c r="E94" s="156" t="str">
        <f>IFERROR(VALUE(IF(Lista!$A87="","",IF(Lista!E87="","", Lista!E87))),"")</f>
        <v/>
      </c>
      <c r="F94" s="156" t="str">
        <f>IFERROR(VALUE(IF(Lista!$A87="","",IF(Lista!F87="","", Lista!F87))),"")</f>
        <v/>
      </c>
      <c r="G94" s="156" t="str">
        <f>IFERROR(VALUE(IF(Lista!$A87="","",IF(Lista!G87="","", Lista!G87))),"")</f>
        <v/>
      </c>
      <c r="H94" s="157" t="str">
        <f>IF(LEN(Lista!$A87)=0,"",ROUND(IF(SUM(C94:G94)&gt;0,AVERAGE(C94:G94),MINIMO),N_decimales))</f>
        <v/>
      </c>
      <c r="I94" s="156" t="str">
        <f>IFERROR(VALUE(IF(Lista!$A87="","",IF(Lista!H87="","", Lista!H87))),"")</f>
        <v/>
      </c>
      <c r="J94" s="156" t="str">
        <f>IFERROR(VALUE(IF(Lista!$A87="","",IF(Lista!I87="","", Lista!I87))),"")</f>
        <v/>
      </c>
      <c r="K94" s="156" t="str">
        <f>IFERROR(VALUE(IF(Lista!$A87="","",IF(Lista!J87="","", Lista!J87))),"")</f>
        <v/>
      </c>
      <c r="L94" s="156" t="str">
        <f>IFERROR(VALUE(IF(Lista!$A87="","",IF(Lista!K87="","", Lista!K87))),"")</f>
        <v/>
      </c>
      <c r="M94" s="156" t="str">
        <f>IFERROR(VALUE(IF(Lista!$A87="","",IF(Lista!L87="","", Lista!L87))),"")</f>
        <v/>
      </c>
      <c r="N94" s="158" t="str">
        <f>IF(LEN(Lista!$A87)=0,"",ROUND(IF(SUM(I94:M94)&gt;0,AVERAGE(I94:M94),MINIMO),N_decimales))</f>
        <v/>
      </c>
      <c r="O94" s="156" t="str">
        <f>IFERROR(VALUE(IF(Lista!$A87="","",IF(Lista!M87="","", Lista!M87))),"")</f>
        <v/>
      </c>
      <c r="P94" s="156" t="str">
        <f>IFERROR(VALUE(IF(Lista!$A87="","",IF(Lista!N87="","", Lista!N87))),"")</f>
        <v/>
      </c>
      <c r="Q94" s="156" t="str">
        <f>IFERROR(VALUE(IF(Lista!$A87="","",IF(Lista!O87="","", Lista!O87))),"")</f>
        <v/>
      </c>
      <c r="R94" s="156" t="str">
        <f>IFERROR(VALUE(IF(Lista!$A87="","",IF(Lista!P87="","", Lista!P87))),"")</f>
        <v/>
      </c>
      <c r="S94" s="156" t="str">
        <f>IFERROR(VALUE(IF(Lista!$A87="","",IF(Lista!Q87="","", Lista!Q87))),"")</f>
        <v/>
      </c>
      <c r="T94" s="159" t="str">
        <f>IF(LEN(Lista!$A87)=0,"",ROUND(IF(SUM(O94:S94)&gt;0,AVERAGE(O94:S94),MINIMO),N_decimales))</f>
        <v/>
      </c>
      <c r="U94" s="156" t="str">
        <f>IFERROR(VALUE(IF(Lista!$A87="","",IF(Lista!R87="","", Lista!R87))),"")</f>
        <v/>
      </c>
      <c r="V94" s="156" t="str">
        <f>IFERROR(VALUE(IF(Lista!$A87="","",IF(Lista!S87="","", Lista!S87))),"")</f>
        <v/>
      </c>
      <c r="W94" s="156" t="str">
        <f>IFERROR(VALUE(IF(Lista!$A87="","",IF(Lista!T87="","", Lista!T87))),"")</f>
        <v/>
      </c>
      <c r="X94" s="156" t="str">
        <f>IFERROR(VALUE(IF(Lista!$A87="","",IF(Lista!U87="","", Lista!U87))),"")</f>
        <v/>
      </c>
      <c r="Y94" s="156" t="str">
        <f>IFERROR(VALUE(IF(Lista!$A87="","",IF(Lista!V87="","", Lista!V87))),"")</f>
        <v/>
      </c>
      <c r="Z94" s="158" t="str">
        <f>IF(LEN(Lista!$A87)=0,"",ROUND(IF(SUM(U94:Y94)&gt;0,AVERAGE(U94:Y94),MINIMO),N_decimales))</f>
        <v/>
      </c>
      <c r="AA94" s="156" t="str">
        <f>IFERROR(VALUE(IF(Lista!$A87="","",IF(Lista!W87="","", Lista!W87))),"")</f>
        <v/>
      </c>
      <c r="AB94" s="156" t="str">
        <f>IFERROR(VALUE(IF(Lista!$A87="","",IF(Lista!X87="","", Lista!X87))),"")</f>
        <v/>
      </c>
      <c r="AC94" s="156" t="str">
        <f>IFERROR(VALUE(IF(Lista!$A87="","",IF(Lista!Y87="","", Lista!Y87))),"")</f>
        <v/>
      </c>
      <c r="AD94" s="156" t="str">
        <f>IFERROR(VALUE(IF(Lista!$A87="","",IF(Lista!Z87="","", Lista!Z87))),"")</f>
        <v/>
      </c>
      <c r="AE94" s="156" t="str">
        <f>IFERROR(VALUE(IF(Lista!$A87="","",IF(Lista!AA87="","", Lista!AA87))),"")</f>
        <v/>
      </c>
      <c r="AF94" s="159" t="str">
        <f>IF(LEN(Lista!$A87)=0,"",ROUND(IF(SUM(AA94:AE94)&gt;0,AVERAGE(AA94:AE94),MINIMO),N_decimales))</f>
        <v/>
      </c>
      <c r="AG94" s="156" t="str">
        <f>IFERROR(VALUE(IF(Lista!$A87="","",IF(Lista!AG87="","", Lista!AG87))),"")</f>
        <v/>
      </c>
      <c r="AH94" s="156" t="str">
        <f>IFERROR(VALUE(IF(Lista!$A87="","",IF(Lista!AH87="","", Lista!AH87))),"")</f>
        <v/>
      </c>
      <c r="AI94" s="156" t="str">
        <f>IFERROR(VALUE(IF(Lista!$A87="","",IF(Lista!AI87="","", Lista!AI87))),"")</f>
        <v/>
      </c>
      <c r="AJ94" s="156" t="str">
        <f>IFERROR(VALUE(IF(Lista!$A87="","",IF(Lista!AJ87="","", Lista!AJ87))),"")</f>
        <v/>
      </c>
      <c r="AK94" s="156" t="str">
        <f>IFERROR(VALUE(IF(Lista!$A87="","",IF(Lista!AK87="","", Lista!AK87))),"")</f>
        <v/>
      </c>
      <c r="AL94" s="159" t="str">
        <f>IF(LEN(Lista!$A87)=0,"",ROUND(IF(SUM(AG94:AK94)&gt;0,AVERAGE(AG94:AK94),MINIMO),N_decimales))</f>
        <v/>
      </c>
      <c r="AM94" s="160" t="str">
        <f>IF(LEN(Lista!$A87)=0,"",ROUND((H94*Parametros!$F$2/100+N94*Parametros!$F$3/100+T94*Parametros!$F$4/100+Z94*Parametros!$F$5/100+AF94*Parametros!$F$6/100),2))</f>
        <v/>
      </c>
      <c r="AN94" s="160" t="str">
        <f>IFERROR(VALUE(IF(Lista!$A87="","",IF(Lista!AQ87="","",Lista!AQ87))),"")</f>
        <v/>
      </c>
      <c r="AO94" s="160" t="str">
        <f t="shared" si="4"/>
        <v/>
      </c>
      <c r="AP94" s="93" t="str">
        <f t="shared" si="3"/>
        <v/>
      </c>
      <c r="AQ94" s="93">
        <f>InasistDetal!AF94</f>
        <v>0</v>
      </c>
    </row>
    <row r="95" s="2" customFormat="1">
      <c r="A95" s="155" t="str">
        <f>IF(Lista!B88="","",Lista!B88)</f>
        <v/>
      </c>
      <c r="B95" s="155"/>
      <c r="C95" s="156" t="str">
        <f>IFERROR(VALUE(IF(Lista!$A88="","",IF(Lista!C88="","", Lista!C88))),"")</f>
        <v/>
      </c>
      <c r="D95" s="156" t="str">
        <f>IFERROR(VALUE(IF(Lista!$A88="","",IF(Lista!D88="","", Lista!D88))),"")</f>
        <v/>
      </c>
      <c r="E95" s="156" t="str">
        <f>IFERROR(VALUE(IF(Lista!$A88="","",IF(Lista!E88="","", Lista!E88))),"")</f>
        <v/>
      </c>
      <c r="F95" s="156" t="str">
        <f>IFERROR(VALUE(IF(Lista!$A88="","",IF(Lista!F88="","", Lista!F88))),"")</f>
        <v/>
      </c>
      <c r="G95" s="156" t="str">
        <f>IFERROR(VALUE(IF(Lista!$A88="","",IF(Lista!G88="","", Lista!G88))),"")</f>
        <v/>
      </c>
      <c r="H95" s="157" t="str">
        <f>IF(LEN(Lista!$A88)=0,"",ROUND(IF(SUM(C95:G95)&gt;0,AVERAGE(C95:G95),MINIMO),N_decimales))</f>
        <v/>
      </c>
      <c r="I95" s="156" t="str">
        <f>IFERROR(VALUE(IF(Lista!$A88="","",IF(Lista!H88="","", Lista!H88))),"")</f>
        <v/>
      </c>
      <c r="J95" s="156" t="str">
        <f>IFERROR(VALUE(IF(Lista!$A88="","",IF(Lista!I88="","", Lista!I88))),"")</f>
        <v/>
      </c>
      <c r="K95" s="156" t="str">
        <f>IFERROR(VALUE(IF(Lista!$A88="","",IF(Lista!J88="","", Lista!J88))),"")</f>
        <v/>
      </c>
      <c r="L95" s="156" t="str">
        <f>IFERROR(VALUE(IF(Lista!$A88="","",IF(Lista!K88="","", Lista!K88))),"")</f>
        <v/>
      </c>
      <c r="M95" s="156" t="str">
        <f>IFERROR(VALUE(IF(Lista!$A88="","",IF(Lista!L88="","", Lista!L88))),"")</f>
        <v/>
      </c>
      <c r="N95" s="158" t="str">
        <f>IF(LEN(Lista!$A88)=0,"",ROUND(IF(SUM(I95:M95)&gt;0,AVERAGE(I95:M95),MINIMO),N_decimales))</f>
        <v/>
      </c>
      <c r="O95" s="156" t="str">
        <f>IFERROR(VALUE(IF(Lista!$A88="","",IF(Lista!M88="","", Lista!M88))),"")</f>
        <v/>
      </c>
      <c r="P95" s="156" t="str">
        <f>IFERROR(VALUE(IF(Lista!$A88="","",IF(Lista!N88="","", Lista!N88))),"")</f>
        <v/>
      </c>
      <c r="Q95" s="156" t="str">
        <f>IFERROR(VALUE(IF(Lista!$A88="","",IF(Lista!O88="","", Lista!O88))),"")</f>
        <v/>
      </c>
      <c r="R95" s="156" t="str">
        <f>IFERROR(VALUE(IF(Lista!$A88="","",IF(Lista!P88="","", Lista!P88))),"")</f>
        <v/>
      </c>
      <c r="S95" s="156" t="str">
        <f>IFERROR(VALUE(IF(Lista!$A88="","",IF(Lista!Q88="","", Lista!Q88))),"")</f>
        <v/>
      </c>
      <c r="T95" s="159" t="str">
        <f>IF(LEN(Lista!$A88)=0,"",ROUND(IF(SUM(O95:S95)&gt;0,AVERAGE(O95:S95),MINIMO),N_decimales))</f>
        <v/>
      </c>
      <c r="U95" s="156" t="str">
        <f>IFERROR(VALUE(IF(Lista!$A88="","",IF(Lista!R88="","", Lista!R88))),"")</f>
        <v/>
      </c>
      <c r="V95" s="156" t="str">
        <f>IFERROR(VALUE(IF(Lista!$A88="","",IF(Lista!S88="","", Lista!S88))),"")</f>
        <v/>
      </c>
      <c r="W95" s="156" t="str">
        <f>IFERROR(VALUE(IF(Lista!$A88="","",IF(Lista!T88="","", Lista!T88))),"")</f>
        <v/>
      </c>
      <c r="X95" s="156" t="str">
        <f>IFERROR(VALUE(IF(Lista!$A88="","",IF(Lista!U88="","", Lista!U88))),"")</f>
        <v/>
      </c>
      <c r="Y95" s="156" t="str">
        <f>IFERROR(VALUE(IF(Lista!$A88="","",IF(Lista!V88="","", Lista!V88))),"")</f>
        <v/>
      </c>
      <c r="Z95" s="158" t="str">
        <f>IF(LEN(Lista!$A88)=0,"",ROUND(IF(SUM(U95:Y95)&gt;0,AVERAGE(U95:Y95),MINIMO),N_decimales))</f>
        <v/>
      </c>
      <c r="AA95" s="156" t="str">
        <f>IFERROR(VALUE(IF(Lista!$A88="","",IF(Lista!W88="","", Lista!W88))),"")</f>
        <v/>
      </c>
      <c r="AB95" s="156" t="str">
        <f>IFERROR(VALUE(IF(Lista!$A88="","",IF(Lista!X88="","", Lista!X88))),"")</f>
        <v/>
      </c>
      <c r="AC95" s="156" t="str">
        <f>IFERROR(VALUE(IF(Lista!$A88="","",IF(Lista!Y88="","", Lista!Y88))),"")</f>
        <v/>
      </c>
      <c r="AD95" s="156" t="str">
        <f>IFERROR(VALUE(IF(Lista!$A88="","",IF(Lista!Z88="","", Lista!Z88))),"")</f>
        <v/>
      </c>
      <c r="AE95" s="156" t="str">
        <f>IFERROR(VALUE(IF(Lista!$A88="","",IF(Lista!AA88="","", Lista!AA88))),"")</f>
        <v/>
      </c>
      <c r="AF95" s="159" t="str">
        <f>IF(LEN(Lista!$A88)=0,"",ROUND(IF(SUM(AA95:AE95)&gt;0,AVERAGE(AA95:AE95),MINIMO),N_decimales))</f>
        <v/>
      </c>
      <c r="AG95" s="156" t="str">
        <f>IFERROR(VALUE(IF(Lista!$A88="","",IF(Lista!AG88="","", Lista!AG88))),"")</f>
        <v/>
      </c>
      <c r="AH95" s="156" t="str">
        <f>IFERROR(VALUE(IF(Lista!$A88="","",IF(Lista!AH88="","", Lista!AH88))),"")</f>
        <v/>
      </c>
      <c r="AI95" s="156" t="str">
        <f>IFERROR(VALUE(IF(Lista!$A88="","",IF(Lista!AI88="","", Lista!AI88))),"")</f>
        <v/>
      </c>
      <c r="AJ95" s="156" t="str">
        <f>IFERROR(VALUE(IF(Lista!$A88="","",IF(Lista!AJ88="","", Lista!AJ88))),"")</f>
        <v/>
      </c>
      <c r="AK95" s="156" t="str">
        <f>IFERROR(VALUE(IF(Lista!$A88="","",IF(Lista!AK88="","", Lista!AK88))),"")</f>
        <v/>
      </c>
      <c r="AL95" s="159" t="str">
        <f>IF(LEN(Lista!$A88)=0,"",ROUND(IF(SUM(AG95:AK95)&gt;0,AVERAGE(AG95:AK95),MINIMO),N_decimales))</f>
        <v/>
      </c>
      <c r="AM95" s="160" t="str">
        <f>IF(LEN(Lista!$A88)=0,"",ROUND((H95*Parametros!$F$2/100+N95*Parametros!$F$3/100+T95*Parametros!$F$4/100+Z95*Parametros!$F$5/100+AF95*Parametros!$F$6/100),2))</f>
        <v/>
      </c>
      <c r="AN95" s="160" t="str">
        <f>IFERROR(VALUE(IF(Lista!$A88="","",IF(Lista!AQ88="","",Lista!AQ88))),"")</f>
        <v/>
      </c>
      <c r="AO95" s="160" t="str">
        <f t="shared" si="4"/>
        <v/>
      </c>
      <c r="AP95" s="93" t="str">
        <f t="shared" si="3"/>
        <v/>
      </c>
      <c r="AQ95" s="93">
        <f>InasistDetal!AF95</f>
        <v>0</v>
      </c>
    </row>
    <row r="96" s="2" customFormat="1">
      <c r="A96" s="155" t="str">
        <f>IF(Lista!B89="","",Lista!B89)</f>
        <v/>
      </c>
      <c r="B96" s="155"/>
      <c r="C96" s="156" t="str">
        <f>IFERROR(VALUE(IF(Lista!$A89="","",IF(Lista!C89="","", Lista!C89))),"")</f>
        <v/>
      </c>
      <c r="D96" s="156" t="str">
        <f>IFERROR(VALUE(IF(Lista!$A89="","",IF(Lista!D89="","", Lista!D89))),"")</f>
        <v/>
      </c>
      <c r="E96" s="156" t="str">
        <f>IFERROR(VALUE(IF(Lista!$A89="","",IF(Lista!E89="","", Lista!E89))),"")</f>
        <v/>
      </c>
      <c r="F96" s="156" t="str">
        <f>IFERROR(VALUE(IF(Lista!$A89="","",IF(Lista!F89="","", Lista!F89))),"")</f>
        <v/>
      </c>
      <c r="G96" s="156" t="str">
        <f>IFERROR(VALUE(IF(Lista!$A89="","",IF(Lista!G89="","", Lista!G89))),"")</f>
        <v/>
      </c>
      <c r="H96" s="157" t="str">
        <f>IF(LEN(Lista!$A89)=0,"",ROUND(IF(SUM(C96:G96)&gt;0,AVERAGE(C96:G96),MINIMO),N_decimales))</f>
        <v/>
      </c>
      <c r="I96" s="156" t="str">
        <f>IFERROR(VALUE(IF(Lista!$A89="","",IF(Lista!H89="","", Lista!H89))),"")</f>
        <v/>
      </c>
      <c r="J96" s="156" t="str">
        <f>IFERROR(VALUE(IF(Lista!$A89="","",IF(Lista!I89="","", Lista!I89))),"")</f>
        <v/>
      </c>
      <c r="K96" s="156" t="str">
        <f>IFERROR(VALUE(IF(Lista!$A89="","",IF(Lista!J89="","", Lista!J89))),"")</f>
        <v/>
      </c>
      <c r="L96" s="156" t="str">
        <f>IFERROR(VALUE(IF(Lista!$A89="","",IF(Lista!K89="","", Lista!K89))),"")</f>
        <v/>
      </c>
      <c r="M96" s="156" t="str">
        <f>IFERROR(VALUE(IF(Lista!$A89="","",IF(Lista!L89="","", Lista!L89))),"")</f>
        <v/>
      </c>
      <c r="N96" s="158" t="str">
        <f>IF(LEN(Lista!$A89)=0,"",ROUND(IF(SUM(I96:M96)&gt;0,AVERAGE(I96:M96),MINIMO),N_decimales))</f>
        <v/>
      </c>
      <c r="O96" s="156" t="str">
        <f>IFERROR(VALUE(IF(Lista!$A89="","",IF(Lista!M89="","", Lista!M89))),"")</f>
        <v/>
      </c>
      <c r="P96" s="156" t="str">
        <f>IFERROR(VALUE(IF(Lista!$A89="","",IF(Lista!N89="","", Lista!N89))),"")</f>
        <v/>
      </c>
      <c r="Q96" s="156" t="str">
        <f>IFERROR(VALUE(IF(Lista!$A89="","",IF(Lista!O89="","", Lista!O89))),"")</f>
        <v/>
      </c>
      <c r="R96" s="156" t="str">
        <f>IFERROR(VALUE(IF(Lista!$A89="","",IF(Lista!P89="","", Lista!P89))),"")</f>
        <v/>
      </c>
      <c r="S96" s="156" t="str">
        <f>IFERROR(VALUE(IF(Lista!$A89="","",IF(Lista!Q89="","", Lista!Q89))),"")</f>
        <v/>
      </c>
      <c r="T96" s="159" t="str">
        <f>IF(LEN(Lista!$A89)=0,"",ROUND(IF(SUM(O96:S96)&gt;0,AVERAGE(O96:S96),MINIMO),N_decimales))</f>
        <v/>
      </c>
      <c r="U96" s="156" t="str">
        <f>IFERROR(VALUE(IF(Lista!$A89="","",IF(Lista!R89="","", Lista!R89))),"")</f>
        <v/>
      </c>
      <c r="V96" s="156" t="str">
        <f>IFERROR(VALUE(IF(Lista!$A89="","",IF(Lista!S89="","", Lista!S89))),"")</f>
        <v/>
      </c>
      <c r="W96" s="156" t="str">
        <f>IFERROR(VALUE(IF(Lista!$A89="","",IF(Lista!T89="","", Lista!T89))),"")</f>
        <v/>
      </c>
      <c r="X96" s="156" t="str">
        <f>IFERROR(VALUE(IF(Lista!$A89="","",IF(Lista!U89="","", Lista!U89))),"")</f>
        <v/>
      </c>
      <c r="Y96" s="156" t="str">
        <f>IFERROR(VALUE(IF(Lista!$A89="","",IF(Lista!V89="","", Lista!V89))),"")</f>
        <v/>
      </c>
      <c r="Z96" s="158" t="str">
        <f>IF(LEN(Lista!$A89)=0,"",ROUND(IF(SUM(U96:Y96)&gt;0,AVERAGE(U96:Y96),MINIMO),N_decimales))</f>
        <v/>
      </c>
      <c r="AA96" s="156" t="str">
        <f>IFERROR(VALUE(IF(Lista!$A89="","",IF(Lista!W89="","", Lista!W89))),"")</f>
        <v/>
      </c>
      <c r="AB96" s="156" t="str">
        <f>IFERROR(VALUE(IF(Lista!$A89="","",IF(Lista!X89="","", Lista!X89))),"")</f>
        <v/>
      </c>
      <c r="AC96" s="156" t="str">
        <f>IFERROR(VALUE(IF(Lista!$A89="","",IF(Lista!Y89="","", Lista!Y89))),"")</f>
        <v/>
      </c>
      <c r="AD96" s="156" t="str">
        <f>IFERROR(VALUE(IF(Lista!$A89="","",IF(Lista!Z89="","", Lista!Z89))),"")</f>
        <v/>
      </c>
      <c r="AE96" s="156" t="str">
        <f>IFERROR(VALUE(IF(Lista!$A89="","",IF(Lista!AA89="","", Lista!AA89))),"")</f>
        <v/>
      </c>
      <c r="AF96" s="159" t="str">
        <f>IF(LEN(Lista!$A89)=0,"",ROUND(IF(SUM(AA96:AE96)&gt;0,AVERAGE(AA96:AE96),MINIMO),N_decimales))</f>
        <v/>
      </c>
      <c r="AG96" s="156" t="str">
        <f>IFERROR(VALUE(IF(Lista!$A89="","",IF(Lista!AG89="","", Lista!AG89))),"")</f>
        <v/>
      </c>
      <c r="AH96" s="156" t="str">
        <f>IFERROR(VALUE(IF(Lista!$A89="","",IF(Lista!AH89="","", Lista!AH89))),"")</f>
        <v/>
      </c>
      <c r="AI96" s="156" t="str">
        <f>IFERROR(VALUE(IF(Lista!$A89="","",IF(Lista!AI89="","", Lista!AI89))),"")</f>
        <v/>
      </c>
      <c r="AJ96" s="156" t="str">
        <f>IFERROR(VALUE(IF(Lista!$A89="","",IF(Lista!AJ89="","", Lista!AJ89))),"")</f>
        <v/>
      </c>
      <c r="AK96" s="156" t="str">
        <f>IFERROR(VALUE(IF(Lista!$A89="","",IF(Lista!AK89="","", Lista!AK89))),"")</f>
        <v/>
      </c>
      <c r="AL96" s="159" t="str">
        <f>IF(LEN(Lista!$A89)=0,"",ROUND(IF(SUM(AG96:AK96)&gt;0,AVERAGE(AG96:AK96),MINIMO),N_decimales))</f>
        <v/>
      </c>
      <c r="AM96" s="160" t="str">
        <f>IF(LEN(Lista!$A89)=0,"",ROUND((H96*Parametros!$F$2/100+N96*Parametros!$F$3/100+T96*Parametros!$F$4/100+Z96*Parametros!$F$5/100+AF96*Parametros!$F$6/100),2))</f>
        <v/>
      </c>
      <c r="AN96" s="160" t="str">
        <f>IFERROR(VALUE(IF(Lista!$A89="","",IF(Lista!AQ89="","",Lista!AQ89))),"")</f>
        <v/>
      </c>
      <c r="AO96" s="160" t="str">
        <f t="shared" si="4"/>
        <v/>
      </c>
      <c r="AP96" s="93" t="str">
        <f t="shared" si="3"/>
        <v/>
      </c>
      <c r="AQ96" s="93">
        <f>InasistDetal!AF96</f>
        <v>0</v>
      </c>
    </row>
    <row r="97" s="2" customFormat="1">
      <c r="A97" s="155" t="str">
        <f>IF(Lista!B90="","",Lista!B90)</f>
        <v/>
      </c>
      <c r="B97" s="155"/>
      <c r="C97" s="156" t="str">
        <f>IFERROR(VALUE(IF(Lista!$A90="","",IF(Lista!C90="","", Lista!C90))),"")</f>
        <v/>
      </c>
      <c r="D97" s="156" t="str">
        <f>IFERROR(VALUE(IF(Lista!$A90="","",IF(Lista!D90="","", Lista!D90))),"")</f>
        <v/>
      </c>
      <c r="E97" s="156" t="str">
        <f>IFERROR(VALUE(IF(Lista!$A90="","",IF(Lista!E90="","", Lista!E90))),"")</f>
        <v/>
      </c>
      <c r="F97" s="156" t="str">
        <f>IFERROR(VALUE(IF(Lista!$A90="","",IF(Lista!F90="","", Lista!F90))),"")</f>
        <v/>
      </c>
      <c r="G97" s="156" t="str">
        <f>IFERROR(VALUE(IF(Lista!$A90="","",IF(Lista!G90="","", Lista!G90))),"")</f>
        <v/>
      </c>
      <c r="H97" s="157" t="str">
        <f>IF(LEN(Lista!$A90)=0,"",ROUND(IF(SUM(C97:G97)&gt;0,AVERAGE(C97:G97),MINIMO),N_decimales))</f>
        <v/>
      </c>
      <c r="I97" s="156" t="str">
        <f>IFERROR(VALUE(IF(Lista!$A90="","",IF(Lista!H90="","", Lista!H90))),"")</f>
        <v/>
      </c>
      <c r="J97" s="156" t="str">
        <f>IFERROR(VALUE(IF(Lista!$A90="","",IF(Lista!I90="","", Lista!I90))),"")</f>
        <v/>
      </c>
      <c r="K97" s="156" t="str">
        <f>IFERROR(VALUE(IF(Lista!$A90="","",IF(Lista!J90="","", Lista!J90))),"")</f>
        <v/>
      </c>
      <c r="L97" s="156" t="str">
        <f>IFERROR(VALUE(IF(Lista!$A90="","",IF(Lista!K90="","", Lista!K90))),"")</f>
        <v/>
      </c>
      <c r="M97" s="156" t="str">
        <f>IFERROR(VALUE(IF(Lista!$A90="","",IF(Lista!L90="","", Lista!L90))),"")</f>
        <v/>
      </c>
      <c r="N97" s="158" t="str">
        <f>IF(LEN(Lista!$A90)=0,"",ROUND(IF(SUM(I97:M97)&gt;0,AVERAGE(I97:M97),MINIMO),N_decimales))</f>
        <v/>
      </c>
      <c r="O97" s="156" t="str">
        <f>IFERROR(VALUE(IF(Lista!$A90="","",IF(Lista!M90="","", Lista!M90))),"")</f>
        <v/>
      </c>
      <c r="P97" s="156" t="str">
        <f>IFERROR(VALUE(IF(Lista!$A90="","",IF(Lista!N90="","", Lista!N90))),"")</f>
        <v/>
      </c>
      <c r="Q97" s="156" t="str">
        <f>IFERROR(VALUE(IF(Lista!$A90="","",IF(Lista!O90="","", Lista!O90))),"")</f>
        <v/>
      </c>
      <c r="R97" s="156" t="str">
        <f>IFERROR(VALUE(IF(Lista!$A90="","",IF(Lista!P90="","", Lista!P90))),"")</f>
        <v/>
      </c>
      <c r="S97" s="156" t="str">
        <f>IFERROR(VALUE(IF(Lista!$A90="","",IF(Lista!Q90="","", Lista!Q90))),"")</f>
        <v/>
      </c>
      <c r="T97" s="159" t="str">
        <f>IF(LEN(Lista!$A90)=0,"",ROUND(IF(SUM(O97:S97)&gt;0,AVERAGE(O97:S97),MINIMO),N_decimales))</f>
        <v/>
      </c>
      <c r="U97" s="156" t="str">
        <f>IFERROR(VALUE(IF(Lista!$A90="","",IF(Lista!R90="","", Lista!R90))),"")</f>
        <v/>
      </c>
      <c r="V97" s="156" t="str">
        <f>IFERROR(VALUE(IF(Lista!$A90="","",IF(Lista!S90="","", Lista!S90))),"")</f>
        <v/>
      </c>
      <c r="W97" s="156" t="str">
        <f>IFERROR(VALUE(IF(Lista!$A90="","",IF(Lista!T90="","", Lista!T90))),"")</f>
        <v/>
      </c>
      <c r="X97" s="156" t="str">
        <f>IFERROR(VALUE(IF(Lista!$A90="","",IF(Lista!U90="","", Lista!U90))),"")</f>
        <v/>
      </c>
      <c r="Y97" s="156" t="str">
        <f>IFERROR(VALUE(IF(Lista!$A90="","",IF(Lista!V90="","", Lista!V90))),"")</f>
        <v/>
      </c>
      <c r="Z97" s="158" t="str">
        <f>IF(LEN(Lista!$A90)=0,"",ROUND(IF(SUM(U97:Y97)&gt;0,AVERAGE(U97:Y97),MINIMO),N_decimales))</f>
        <v/>
      </c>
      <c r="AA97" s="156" t="str">
        <f>IFERROR(VALUE(IF(Lista!$A90="","",IF(Lista!W90="","", Lista!W90))),"")</f>
        <v/>
      </c>
      <c r="AB97" s="156" t="str">
        <f>IFERROR(VALUE(IF(Lista!$A90="","",IF(Lista!X90="","", Lista!X90))),"")</f>
        <v/>
      </c>
      <c r="AC97" s="156" t="str">
        <f>IFERROR(VALUE(IF(Lista!$A90="","",IF(Lista!Y90="","", Lista!Y90))),"")</f>
        <v/>
      </c>
      <c r="AD97" s="156" t="str">
        <f>IFERROR(VALUE(IF(Lista!$A90="","",IF(Lista!Z90="","", Lista!Z90))),"")</f>
        <v/>
      </c>
      <c r="AE97" s="156" t="str">
        <f>IFERROR(VALUE(IF(Lista!$A90="","",IF(Lista!AA90="","", Lista!AA90))),"")</f>
        <v/>
      </c>
      <c r="AF97" s="159" t="str">
        <f>IF(LEN(Lista!$A90)=0,"",ROUND(IF(SUM(AA97:AE97)&gt;0,AVERAGE(AA97:AE97),MINIMO),N_decimales))</f>
        <v/>
      </c>
      <c r="AG97" s="156" t="str">
        <f>IFERROR(VALUE(IF(Lista!$A90="","",IF(Lista!AG90="","", Lista!AG90))),"")</f>
        <v/>
      </c>
      <c r="AH97" s="156" t="str">
        <f>IFERROR(VALUE(IF(Lista!$A90="","",IF(Lista!AH90="","", Lista!AH90))),"")</f>
        <v/>
      </c>
      <c r="AI97" s="156" t="str">
        <f>IFERROR(VALUE(IF(Lista!$A90="","",IF(Lista!AI90="","", Lista!AI90))),"")</f>
        <v/>
      </c>
      <c r="AJ97" s="156" t="str">
        <f>IFERROR(VALUE(IF(Lista!$A90="","",IF(Lista!AJ90="","", Lista!AJ90))),"")</f>
        <v/>
      </c>
      <c r="AK97" s="156" t="str">
        <f>IFERROR(VALUE(IF(Lista!$A90="","",IF(Lista!AK90="","", Lista!AK90))),"")</f>
        <v/>
      </c>
      <c r="AL97" s="159" t="str">
        <f>IF(LEN(Lista!$A90)=0,"",ROUND(IF(SUM(AG97:AK97)&gt;0,AVERAGE(AG97:AK97),MINIMO),N_decimales))</f>
        <v/>
      </c>
      <c r="AM97" s="160" t="str">
        <f>IF(LEN(Lista!$A90)=0,"",ROUND((H97*Parametros!$F$2/100+N97*Parametros!$F$3/100+T97*Parametros!$F$4/100+Z97*Parametros!$F$5/100+AF97*Parametros!$F$6/100),2))</f>
        <v/>
      </c>
      <c r="AN97" s="160" t="str">
        <f>IFERROR(VALUE(IF(Lista!$A90="","",IF(Lista!AQ90="","",Lista!AQ90))),"")</f>
        <v/>
      </c>
      <c r="AO97" s="160" t="str">
        <f t="shared" si="4"/>
        <v/>
      </c>
      <c r="AP97" s="93" t="str">
        <f t="shared" si="3"/>
        <v/>
      </c>
      <c r="AQ97" s="93">
        <f>InasistDetal!AF97</f>
        <v>0</v>
      </c>
    </row>
    <row r="98" s="3" customFormat="1">
      <c r="A98" s="155" t="str">
        <f>IF(Lista!B91="","",Lista!B91)</f>
        <v/>
      </c>
      <c r="B98" s="155"/>
      <c r="C98" s="156" t="str">
        <f>IFERROR(VALUE(IF(Lista!$A91="","",IF(Lista!C91="","", Lista!C91))),"")</f>
        <v/>
      </c>
      <c r="D98" s="156" t="str">
        <f>IFERROR(VALUE(IF(Lista!$A91="","",IF(Lista!D91="","", Lista!D91))),"")</f>
        <v/>
      </c>
      <c r="E98" s="156" t="str">
        <f>IFERROR(VALUE(IF(Lista!$A91="","",IF(Lista!E91="","", Lista!E91))),"")</f>
        <v/>
      </c>
      <c r="F98" s="156" t="str">
        <f>IFERROR(VALUE(IF(Lista!$A91="","",IF(Lista!F91="","", Lista!F91))),"")</f>
        <v/>
      </c>
      <c r="G98" s="156" t="str">
        <f>IFERROR(VALUE(IF(Lista!$A91="","",IF(Lista!G91="","", Lista!G91))),"")</f>
        <v/>
      </c>
      <c r="H98" s="157" t="str">
        <f>IF(LEN(Lista!$A91)=0,"",ROUND(IF(SUM(C98:G98)&gt;0,AVERAGE(C98:G98),MINIMO),N_decimales))</f>
        <v/>
      </c>
      <c r="I98" s="156" t="str">
        <f>IFERROR(VALUE(IF(Lista!$A91="","",IF(Lista!H91="","", Lista!H91))),"")</f>
        <v/>
      </c>
      <c r="J98" s="156" t="str">
        <f>IFERROR(VALUE(IF(Lista!$A91="","",IF(Lista!I91="","", Lista!I91))),"")</f>
        <v/>
      </c>
      <c r="K98" s="156" t="str">
        <f>IFERROR(VALUE(IF(Lista!$A91="","",IF(Lista!J91="","", Lista!J91))),"")</f>
        <v/>
      </c>
      <c r="L98" s="156" t="str">
        <f>IFERROR(VALUE(IF(Lista!$A91="","",IF(Lista!K91="","", Lista!K91))),"")</f>
        <v/>
      </c>
      <c r="M98" s="156" t="str">
        <f>IFERROR(VALUE(IF(Lista!$A91="","",IF(Lista!L91="","", Lista!L91))),"")</f>
        <v/>
      </c>
      <c r="N98" s="158" t="str">
        <f>IF(LEN(Lista!$A91)=0,"",ROUND(IF(SUM(I98:M98)&gt;0,AVERAGE(I98:M98),MINIMO),N_decimales))</f>
        <v/>
      </c>
      <c r="O98" s="156" t="str">
        <f>IFERROR(VALUE(IF(Lista!$A91="","",IF(Lista!M91="","", Lista!M91))),"")</f>
        <v/>
      </c>
      <c r="P98" s="156" t="str">
        <f>IFERROR(VALUE(IF(Lista!$A91="","",IF(Lista!N91="","", Lista!N91))),"")</f>
        <v/>
      </c>
      <c r="Q98" s="156" t="str">
        <f>IFERROR(VALUE(IF(Lista!$A91="","",IF(Lista!O91="","", Lista!O91))),"")</f>
        <v/>
      </c>
      <c r="R98" s="156" t="str">
        <f>IFERROR(VALUE(IF(Lista!$A91="","",IF(Lista!P91="","", Lista!P91))),"")</f>
        <v/>
      </c>
      <c r="S98" s="156" t="str">
        <f>IFERROR(VALUE(IF(Lista!$A91="","",IF(Lista!Q91="","", Lista!Q91))),"")</f>
        <v/>
      </c>
      <c r="T98" s="159" t="str">
        <f>IF(LEN(Lista!$A91)=0,"",ROUND(IF(SUM(O98:S98)&gt;0,AVERAGE(O98:S98),MINIMO),N_decimales))</f>
        <v/>
      </c>
      <c r="U98" s="156" t="str">
        <f>IFERROR(VALUE(IF(Lista!$A91="","",IF(Lista!R91="","", Lista!R91))),"")</f>
        <v/>
      </c>
      <c r="V98" s="156" t="str">
        <f>IFERROR(VALUE(IF(Lista!$A91="","",IF(Lista!S91="","", Lista!S91))),"")</f>
        <v/>
      </c>
      <c r="W98" s="156" t="str">
        <f>IFERROR(VALUE(IF(Lista!$A91="","",IF(Lista!T91="","", Lista!T91))),"")</f>
        <v/>
      </c>
      <c r="X98" s="156" t="str">
        <f>IFERROR(VALUE(IF(Lista!$A91="","",IF(Lista!U91="","", Lista!U91))),"")</f>
        <v/>
      </c>
      <c r="Y98" s="156" t="str">
        <f>IFERROR(VALUE(IF(Lista!$A91="","",IF(Lista!V91="","", Lista!V91))),"")</f>
        <v/>
      </c>
      <c r="Z98" s="158" t="str">
        <f>IF(LEN(Lista!$A91)=0,"",ROUND(IF(SUM(U98:Y98)&gt;0,AVERAGE(U98:Y98),MINIMO),N_decimales))</f>
        <v/>
      </c>
      <c r="AA98" s="156" t="str">
        <f>IFERROR(VALUE(IF(Lista!$A91="","",IF(Lista!W91="","", Lista!W91))),"")</f>
        <v/>
      </c>
      <c r="AB98" s="156" t="str">
        <f>IFERROR(VALUE(IF(Lista!$A91="","",IF(Lista!X91="","", Lista!X91))),"")</f>
        <v/>
      </c>
      <c r="AC98" s="156" t="str">
        <f>IFERROR(VALUE(IF(Lista!$A91="","",IF(Lista!Y91="","", Lista!Y91))),"")</f>
        <v/>
      </c>
      <c r="AD98" s="156" t="str">
        <f>IFERROR(VALUE(IF(Lista!$A91="","",IF(Lista!Z91="","", Lista!Z91))),"")</f>
        <v/>
      </c>
      <c r="AE98" s="156" t="str">
        <f>IFERROR(VALUE(IF(Lista!$A91="","",IF(Lista!AA91="","", Lista!AA91))),"")</f>
        <v/>
      </c>
      <c r="AF98" s="159" t="str">
        <f>IF(LEN(Lista!$A91)=0,"",ROUND(IF(SUM(AA98:AE98)&gt;0,AVERAGE(AA98:AE98),MINIMO),N_decimales))</f>
        <v/>
      </c>
      <c r="AG98" s="156" t="str">
        <f>IFERROR(VALUE(IF(Lista!$A91="","",IF(Lista!AG91="","", Lista!AG91))),"")</f>
        <v/>
      </c>
      <c r="AH98" s="156" t="str">
        <f>IFERROR(VALUE(IF(Lista!$A91="","",IF(Lista!AH91="","", Lista!AH91))),"")</f>
        <v/>
      </c>
      <c r="AI98" s="156" t="str">
        <f>IFERROR(VALUE(IF(Lista!$A91="","",IF(Lista!AI91="","", Lista!AI91))),"")</f>
        <v/>
      </c>
      <c r="AJ98" s="156" t="str">
        <f>IFERROR(VALUE(IF(Lista!$A91="","",IF(Lista!AJ91="","", Lista!AJ91))),"")</f>
        <v/>
      </c>
      <c r="AK98" s="156" t="str">
        <f>IFERROR(VALUE(IF(Lista!$A91="","",IF(Lista!AK91="","", Lista!AK91))),"")</f>
        <v/>
      </c>
      <c r="AL98" s="159" t="str">
        <f>IF(LEN(Lista!$A91)=0,"",ROUND(IF(SUM(AG98:AK98)&gt;0,AVERAGE(AG98:AK98),MINIMO),N_decimales))</f>
        <v/>
      </c>
      <c r="AM98" s="160" t="str">
        <f>IF(LEN(Lista!$A91)=0,"",ROUND((H98*Parametros!$F$2/100+N98*Parametros!$F$3/100+T98*Parametros!$F$4/100+Z98*Parametros!$F$5/100+AF98*Parametros!$F$6/100),2))</f>
        <v/>
      </c>
      <c r="AN98" s="160" t="str">
        <f>IFERROR(VALUE(IF(Lista!$A91="","",IF(Lista!AQ91="","",Lista!AQ91))),"")</f>
        <v/>
      </c>
      <c r="AO98" s="160" t="str">
        <f t="shared" si="4"/>
        <v/>
      </c>
      <c r="AP98" s="93" t="str">
        <f t="shared" si="3"/>
        <v/>
      </c>
      <c r="AQ98" s="93">
        <f>InasistDetal!AF98</f>
        <v>0</v>
      </c>
    </row>
    <row r="99" s="2" customFormat="1">
      <c r="A99" s="155" t="str">
        <f>IF(Lista!B92="","",Lista!B92)</f>
        <v/>
      </c>
      <c r="B99" s="155"/>
      <c r="C99" s="156" t="str">
        <f>IFERROR(VALUE(IF(Lista!$A92="","",IF(Lista!C92="","", Lista!C92))),"")</f>
        <v/>
      </c>
      <c r="D99" s="156" t="str">
        <f>IFERROR(VALUE(IF(Lista!$A92="","",IF(Lista!D92="","", Lista!D92))),"")</f>
        <v/>
      </c>
      <c r="E99" s="156" t="str">
        <f>IFERROR(VALUE(IF(Lista!$A92="","",IF(Lista!E92="","", Lista!E92))),"")</f>
        <v/>
      </c>
      <c r="F99" s="156" t="str">
        <f>IFERROR(VALUE(IF(Lista!$A92="","",IF(Lista!F92="","", Lista!F92))),"")</f>
        <v/>
      </c>
      <c r="G99" s="156" t="str">
        <f>IFERROR(VALUE(IF(Lista!$A92="","",IF(Lista!G92="","", Lista!G92))),"")</f>
        <v/>
      </c>
      <c r="H99" s="157" t="str">
        <f>IF(LEN(Lista!$A92)=0,"",ROUND(IF(SUM(C99:G99)&gt;0,AVERAGE(C99:G99),MINIMO),N_decimales))</f>
        <v/>
      </c>
      <c r="I99" s="156" t="str">
        <f>IFERROR(VALUE(IF(Lista!$A92="","",IF(Lista!H92="","", Lista!H92))),"")</f>
        <v/>
      </c>
      <c r="J99" s="156" t="str">
        <f>IFERROR(VALUE(IF(Lista!$A92="","",IF(Lista!I92="","", Lista!I92))),"")</f>
        <v/>
      </c>
      <c r="K99" s="156" t="str">
        <f>IFERROR(VALUE(IF(Lista!$A92="","",IF(Lista!J92="","", Lista!J92))),"")</f>
        <v/>
      </c>
      <c r="L99" s="156" t="str">
        <f>IFERROR(VALUE(IF(Lista!$A92="","",IF(Lista!K92="","", Lista!K92))),"")</f>
        <v/>
      </c>
      <c r="M99" s="156" t="str">
        <f>IFERROR(VALUE(IF(Lista!$A92="","",IF(Lista!L92="","", Lista!L92))),"")</f>
        <v/>
      </c>
      <c r="N99" s="158" t="str">
        <f>IF(LEN(Lista!$A92)=0,"",ROUND(IF(SUM(I99:M99)&gt;0,AVERAGE(I99:M99),MINIMO),N_decimales))</f>
        <v/>
      </c>
      <c r="O99" s="156" t="str">
        <f>IFERROR(VALUE(IF(Lista!$A92="","",IF(Lista!M92="","", Lista!M92))),"")</f>
        <v/>
      </c>
      <c r="P99" s="156" t="str">
        <f>IFERROR(VALUE(IF(Lista!$A92="","",IF(Lista!N92="","", Lista!N92))),"")</f>
        <v/>
      </c>
      <c r="Q99" s="156" t="str">
        <f>IFERROR(VALUE(IF(Lista!$A92="","",IF(Lista!O92="","", Lista!O92))),"")</f>
        <v/>
      </c>
      <c r="R99" s="156" t="str">
        <f>IFERROR(VALUE(IF(Lista!$A92="","",IF(Lista!P92="","", Lista!P92))),"")</f>
        <v/>
      </c>
      <c r="S99" s="156" t="str">
        <f>IFERROR(VALUE(IF(Lista!$A92="","",IF(Lista!Q92="","", Lista!Q92))),"")</f>
        <v/>
      </c>
      <c r="T99" s="159" t="str">
        <f>IF(LEN(Lista!$A92)=0,"",ROUND(IF(SUM(O99:S99)&gt;0,AVERAGE(O99:S99),MINIMO),N_decimales))</f>
        <v/>
      </c>
      <c r="U99" s="156" t="str">
        <f>IFERROR(VALUE(IF(Lista!$A92="","",IF(Lista!R92="","", Lista!R92))),"")</f>
        <v/>
      </c>
      <c r="V99" s="156" t="str">
        <f>IFERROR(VALUE(IF(Lista!$A92="","",IF(Lista!S92="","", Lista!S92))),"")</f>
        <v/>
      </c>
      <c r="W99" s="156" t="str">
        <f>IFERROR(VALUE(IF(Lista!$A92="","",IF(Lista!T92="","", Lista!T92))),"")</f>
        <v/>
      </c>
      <c r="X99" s="156" t="str">
        <f>IFERROR(VALUE(IF(Lista!$A92="","",IF(Lista!U92="","", Lista!U92))),"")</f>
        <v/>
      </c>
      <c r="Y99" s="156" t="str">
        <f>IFERROR(VALUE(IF(Lista!$A92="","",IF(Lista!V92="","", Lista!V92))),"")</f>
        <v/>
      </c>
      <c r="Z99" s="158" t="str">
        <f>IF(LEN(Lista!$A92)=0,"",ROUND(IF(SUM(U99:Y99)&gt;0,AVERAGE(U99:Y99),MINIMO),N_decimales))</f>
        <v/>
      </c>
      <c r="AA99" s="156" t="str">
        <f>IFERROR(VALUE(IF(Lista!$A92="","",IF(Lista!W92="","", Lista!W92))),"")</f>
        <v/>
      </c>
      <c r="AB99" s="156" t="str">
        <f>IFERROR(VALUE(IF(Lista!$A92="","",IF(Lista!X92="","", Lista!X92))),"")</f>
        <v/>
      </c>
      <c r="AC99" s="156" t="str">
        <f>IFERROR(VALUE(IF(Lista!$A92="","",IF(Lista!Y92="","", Lista!Y92))),"")</f>
        <v/>
      </c>
      <c r="AD99" s="156" t="str">
        <f>IFERROR(VALUE(IF(Lista!$A92="","",IF(Lista!Z92="","", Lista!Z92))),"")</f>
        <v/>
      </c>
      <c r="AE99" s="156" t="str">
        <f>IFERROR(VALUE(IF(Lista!$A92="","",IF(Lista!AA92="","", Lista!AA92))),"")</f>
        <v/>
      </c>
      <c r="AF99" s="159" t="str">
        <f>IF(LEN(Lista!$A92)=0,"",ROUND(IF(SUM(AA99:AE99)&gt;0,AVERAGE(AA99:AE99),MINIMO),N_decimales))</f>
        <v/>
      </c>
      <c r="AG99" s="156" t="str">
        <f>IFERROR(VALUE(IF(Lista!$A92="","",IF(Lista!AG92="","", Lista!AG92))),"")</f>
        <v/>
      </c>
      <c r="AH99" s="156" t="str">
        <f>IFERROR(VALUE(IF(Lista!$A92="","",IF(Lista!AH92="","", Lista!AH92))),"")</f>
        <v/>
      </c>
      <c r="AI99" s="156" t="str">
        <f>IFERROR(VALUE(IF(Lista!$A92="","",IF(Lista!AI92="","", Lista!AI92))),"")</f>
        <v/>
      </c>
      <c r="AJ99" s="156" t="str">
        <f>IFERROR(VALUE(IF(Lista!$A92="","",IF(Lista!AJ92="","", Lista!AJ92))),"")</f>
        <v/>
      </c>
      <c r="AK99" s="156" t="str">
        <f>IFERROR(VALUE(IF(Lista!$A92="","",IF(Lista!AK92="","", Lista!AK92))),"")</f>
        <v/>
      </c>
      <c r="AL99" s="159" t="str">
        <f>IF(LEN(Lista!$A92)=0,"",ROUND(IF(SUM(AG99:AK99)&gt;0,AVERAGE(AG99:AK99),MINIMO),N_decimales))</f>
        <v/>
      </c>
      <c r="AM99" s="160" t="str">
        <f>IF(LEN(Lista!$A92)=0,"",ROUND((H99*Parametros!$F$2/100+N99*Parametros!$F$3/100+T99*Parametros!$F$4/100+Z99*Parametros!$F$5/100+AF99*Parametros!$F$6/100),2))</f>
        <v/>
      </c>
      <c r="AN99" s="160" t="str">
        <f>IFERROR(VALUE(IF(Lista!$A92="","",IF(Lista!AQ92="","",Lista!AQ92))),"")</f>
        <v/>
      </c>
      <c r="AO99" s="160" t="str">
        <f t="shared" si="4"/>
        <v/>
      </c>
      <c r="AP99" s="93" t="str">
        <f t="shared" si="3"/>
        <v/>
      </c>
      <c r="AQ99" s="93">
        <f>InasistDetal!AF99</f>
        <v>0</v>
      </c>
    </row>
    <row r="100" s="2" customFormat="1">
      <c r="A100" s="155" t="str">
        <f>IF(Lista!B93="","",Lista!B93)</f>
        <v/>
      </c>
      <c r="B100" s="155"/>
      <c r="C100" s="156" t="str">
        <f>IFERROR(VALUE(IF(Lista!$A93="","",IF(Lista!C93="","", Lista!C93))),"")</f>
        <v/>
      </c>
      <c r="D100" s="156" t="str">
        <f>IFERROR(VALUE(IF(Lista!$A93="","",IF(Lista!D93="","", Lista!D93))),"")</f>
        <v/>
      </c>
      <c r="E100" s="156" t="str">
        <f>IFERROR(VALUE(IF(Lista!$A93="","",IF(Lista!E93="","", Lista!E93))),"")</f>
        <v/>
      </c>
      <c r="F100" s="156" t="str">
        <f>IFERROR(VALUE(IF(Lista!$A93="","",IF(Lista!F93="","", Lista!F93))),"")</f>
        <v/>
      </c>
      <c r="G100" s="156" t="str">
        <f>IFERROR(VALUE(IF(Lista!$A93="","",IF(Lista!G93="","", Lista!G93))),"")</f>
        <v/>
      </c>
      <c r="H100" s="157" t="str">
        <f>IF(LEN(Lista!$A93)=0,"",ROUND(IF(SUM(C100:G100)&gt;0,AVERAGE(C100:G100),MINIMO),N_decimales))</f>
        <v/>
      </c>
      <c r="I100" s="156" t="str">
        <f>IFERROR(VALUE(IF(Lista!$A93="","",IF(Lista!H93="","", Lista!H93))),"")</f>
        <v/>
      </c>
      <c r="J100" s="156" t="str">
        <f>IFERROR(VALUE(IF(Lista!$A93="","",IF(Lista!I93="","", Lista!I93))),"")</f>
        <v/>
      </c>
      <c r="K100" s="156" t="str">
        <f>IFERROR(VALUE(IF(Lista!$A93="","",IF(Lista!J93="","", Lista!J93))),"")</f>
        <v/>
      </c>
      <c r="L100" s="156" t="str">
        <f>IFERROR(VALUE(IF(Lista!$A93="","",IF(Lista!K93="","", Lista!K93))),"")</f>
        <v/>
      </c>
      <c r="M100" s="156" t="str">
        <f>IFERROR(VALUE(IF(Lista!$A93="","",IF(Lista!L93="","", Lista!L93))),"")</f>
        <v/>
      </c>
      <c r="N100" s="158" t="str">
        <f>IF(LEN(Lista!$A93)=0,"",ROUND(IF(SUM(I100:M100)&gt;0,AVERAGE(I100:M100),MINIMO),N_decimales))</f>
        <v/>
      </c>
      <c r="O100" s="156" t="str">
        <f>IFERROR(VALUE(IF(Lista!$A93="","",IF(Lista!M93="","", Lista!M93))),"")</f>
        <v/>
      </c>
      <c r="P100" s="156" t="str">
        <f>IFERROR(VALUE(IF(Lista!$A93="","",IF(Lista!N93="","", Lista!N93))),"")</f>
        <v/>
      </c>
      <c r="Q100" s="156" t="str">
        <f>IFERROR(VALUE(IF(Lista!$A93="","",IF(Lista!O93="","", Lista!O93))),"")</f>
        <v/>
      </c>
      <c r="R100" s="156" t="str">
        <f>IFERROR(VALUE(IF(Lista!$A93="","",IF(Lista!P93="","", Lista!P93))),"")</f>
        <v/>
      </c>
      <c r="S100" s="156" t="str">
        <f>IFERROR(VALUE(IF(Lista!$A93="","",IF(Lista!Q93="","", Lista!Q93))),"")</f>
        <v/>
      </c>
      <c r="T100" s="159" t="str">
        <f>IF(LEN(Lista!$A93)=0,"",ROUND(IF(SUM(O100:S100)&gt;0,AVERAGE(O100:S100),MINIMO),N_decimales))</f>
        <v/>
      </c>
      <c r="U100" s="156" t="str">
        <f>IFERROR(VALUE(IF(Lista!$A93="","",IF(Lista!R93="","", Lista!R93))),"")</f>
        <v/>
      </c>
      <c r="V100" s="156" t="str">
        <f>IFERROR(VALUE(IF(Lista!$A93="","",IF(Lista!S93="","", Lista!S93))),"")</f>
        <v/>
      </c>
      <c r="W100" s="156" t="str">
        <f>IFERROR(VALUE(IF(Lista!$A93="","",IF(Lista!T93="","", Lista!T93))),"")</f>
        <v/>
      </c>
      <c r="X100" s="156" t="str">
        <f>IFERROR(VALUE(IF(Lista!$A93="","",IF(Lista!U93="","", Lista!U93))),"")</f>
        <v/>
      </c>
      <c r="Y100" s="156" t="str">
        <f>IFERROR(VALUE(IF(Lista!$A93="","",IF(Lista!V93="","", Lista!V93))),"")</f>
        <v/>
      </c>
      <c r="Z100" s="158" t="str">
        <f>IF(LEN(Lista!$A93)=0,"",ROUND(IF(SUM(U100:Y100)&gt;0,AVERAGE(U100:Y100),MINIMO),N_decimales))</f>
        <v/>
      </c>
      <c r="AA100" s="156" t="str">
        <f>IFERROR(VALUE(IF(Lista!$A93="","",IF(Lista!W93="","", Lista!W93))),"")</f>
        <v/>
      </c>
      <c r="AB100" s="156" t="str">
        <f>IFERROR(VALUE(IF(Lista!$A93="","",IF(Lista!X93="","", Lista!X93))),"")</f>
        <v/>
      </c>
      <c r="AC100" s="156" t="str">
        <f>IFERROR(VALUE(IF(Lista!$A93="","",IF(Lista!Y93="","", Lista!Y93))),"")</f>
        <v/>
      </c>
      <c r="AD100" s="156" t="str">
        <f>IFERROR(VALUE(IF(Lista!$A93="","",IF(Lista!Z93="","", Lista!Z93))),"")</f>
        <v/>
      </c>
      <c r="AE100" s="156" t="str">
        <f>IFERROR(VALUE(IF(Lista!$A93="","",IF(Lista!AA93="","", Lista!AA93))),"")</f>
        <v/>
      </c>
      <c r="AF100" s="159" t="str">
        <f>IF(LEN(Lista!$A93)=0,"",ROUND(IF(SUM(AA100:AE100)&gt;0,AVERAGE(AA100:AE100),MINIMO),N_decimales))</f>
        <v/>
      </c>
      <c r="AG100" s="156" t="str">
        <f>IFERROR(VALUE(IF(Lista!$A93="","",IF(Lista!AG93="","", Lista!AG93))),"")</f>
        <v/>
      </c>
      <c r="AH100" s="156" t="str">
        <f>IFERROR(VALUE(IF(Lista!$A93="","",IF(Lista!AH93="","", Lista!AH93))),"")</f>
        <v/>
      </c>
      <c r="AI100" s="156" t="str">
        <f>IFERROR(VALUE(IF(Lista!$A93="","",IF(Lista!AI93="","", Lista!AI93))),"")</f>
        <v/>
      </c>
      <c r="AJ100" s="156" t="str">
        <f>IFERROR(VALUE(IF(Lista!$A93="","",IF(Lista!AJ93="","", Lista!AJ93))),"")</f>
        <v/>
      </c>
      <c r="AK100" s="156" t="str">
        <f>IFERROR(VALUE(IF(Lista!$A93="","",IF(Lista!AK93="","", Lista!AK93))),"")</f>
        <v/>
      </c>
      <c r="AL100" s="159" t="str">
        <f>IF(LEN(Lista!$A93)=0,"",ROUND(IF(SUM(AG100:AK100)&gt;0,AVERAGE(AG100:AK100),MINIMO),N_decimales))</f>
        <v/>
      </c>
      <c r="AM100" s="160" t="str">
        <f>IF(LEN(Lista!$A93)=0,"",ROUND((H100*Parametros!$F$2/100+N100*Parametros!$F$3/100+T100*Parametros!$F$4/100+Z100*Parametros!$F$5/100+AF100*Parametros!$F$6/100),2))</f>
        <v/>
      </c>
      <c r="AN100" s="160" t="str">
        <f>IFERROR(VALUE(IF(Lista!$A93="","",IF(Lista!AQ93="","",Lista!AQ93))),"")</f>
        <v/>
      </c>
      <c r="AO100" s="160" t="str">
        <f t="shared" si="4"/>
        <v/>
      </c>
      <c r="AP100" s="93" t="str">
        <f t="shared" si="3"/>
        <v/>
      </c>
      <c r="AQ100" s="93">
        <f>InasistDetal!AF100</f>
        <v>0</v>
      </c>
    </row>
    <row r="101" s="2" customFormat="1">
      <c r="A101" s="155" t="str">
        <f>IF(Lista!B94="","",Lista!B94)</f>
        <v/>
      </c>
      <c r="B101" s="155"/>
      <c r="C101" s="156" t="str">
        <f>IFERROR(VALUE(IF(Lista!$A94="","",IF(Lista!C94="","", Lista!C94))),"")</f>
        <v/>
      </c>
      <c r="D101" s="156" t="str">
        <f>IFERROR(VALUE(IF(Lista!$A94="","",IF(Lista!D94="","", Lista!D94))),"")</f>
        <v/>
      </c>
      <c r="E101" s="156" t="str">
        <f>IFERROR(VALUE(IF(Lista!$A94="","",IF(Lista!E94="","", Lista!E94))),"")</f>
        <v/>
      </c>
      <c r="F101" s="156" t="str">
        <f>IFERROR(VALUE(IF(Lista!$A94="","",IF(Lista!F94="","", Lista!F94))),"")</f>
        <v/>
      </c>
      <c r="G101" s="156" t="str">
        <f>IFERROR(VALUE(IF(Lista!$A94="","",IF(Lista!G94="","", Lista!G94))),"")</f>
        <v/>
      </c>
      <c r="H101" s="157" t="str">
        <f>IF(LEN(Lista!$A94)=0,"",ROUND(IF(SUM(C101:G101)&gt;0,AVERAGE(C101:G101),MINIMO),N_decimales))</f>
        <v/>
      </c>
      <c r="I101" s="156" t="str">
        <f>IFERROR(VALUE(IF(Lista!$A94="","",IF(Lista!H94="","", Lista!H94))),"")</f>
        <v/>
      </c>
      <c r="J101" s="156" t="str">
        <f>IFERROR(VALUE(IF(Lista!$A94="","",IF(Lista!I94="","", Lista!I94))),"")</f>
        <v/>
      </c>
      <c r="K101" s="156" t="str">
        <f>IFERROR(VALUE(IF(Lista!$A94="","",IF(Lista!J94="","", Lista!J94))),"")</f>
        <v/>
      </c>
      <c r="L101" s="156" t="str">
        <f>IFERROR(VALUE(IF(Lista!$A94="","",IF(Lista!K94="","", Lista!K94))),"")</f>
        <v/>
      </c>
      <c r="M101" s="156" t="str">
        <f>IFERROR(VALUE(IF(Lista!$A94="","",IF(Lista!L94="","", Lista!L94))),"")</f>
        <v/>
      </c>
      <c r="N101" s="158" t="str">
        <f>IF(LEN(Lista!$A94)=0,"",ROUND(IF(SUM(I101:M101)&gt;0,AVERAGE(I101:M101),MINIMO),N_decimales))</f>
        <v/>
      </c>
      <c r="O101" s="156" t="str">
        <f>IFERROR(VALUE(IF(Lista!$A94="","",IF(Lista!M94="","", Lista!M94))),"")</f>
        <v/>
      </c>
      <c r="P101" s="156" t="str">
        <f>IFERROR(VALUE(IF(Lista!$A94="","",IF(Lista!N94="","", Lista!N94))),"")</f>
        <v/>
      </c>
      <c r="Q101" s="156" t="str">
        <f>IFERROR(VALUE(IF(Lista!$A94="","",IF(Lista!O94="","", Lista!O94))),"")</f>
        <v/>
      </c>
      <c r="R101" s="156" t="str">
        <f>IFERROR(VALUE(IF(Lista!$A94="","",IF(Lista!P94="","", Lista!P94))),"")</f>
        <v/>
      </c>
      <c r="S101" s="156" t="str">
        <f>IFERROR(VALUE(IF(Lista!$A94="","",IF(Lista!Q94="","", Lista!Q94))),"")</f>
        <v/>
      </c>
      <c r="T101" s="159" t="str">
        <f>IF(LEN(Lista!$A94)=0,"",ROUND(IF(SUM(O101:S101)&gt;0,AVERAGE(O101:S101),MINIMO),N_decimales))</f>
        <v/>
      </c>
      <c r="U101" s="156" t="str">
        <f>IFERROR(VALUE(IF(Lista!$A94="","",IF(Lista!R94="","", Lista!R94))),"")</f>
        <v/>
      </c>
      <c r="V101" s="156" t="str">
        <f>IFERROR(VALUE(IF(Lista!$A94="","",IF(Lista!S94="","", Lista!S94))),"")</f>
        <v/>
      </c>
      <c r="W101" s="156" t="str">
        <f>IFERROR(VALUE(IF(Lista!$A94="","",IF(Lista!T94="","", Lista!T94))),"")</f>
        <v/>
      </c>
      <c r="X101" s="156" t="str">
        <f>IFERROR(VALUE(IF(Lista!$A94="","",IF(Lista!U94="","", Lista!U94))),"")</f>
        <v/>
      </c>
      <c r="Y101" s="156" t="str">
        <f>IFERROR(VALUE(IF(Lista!$A94="","",IF(Lista!V94="","", Lista!V94))),"")</f>
        <v/>
      </c>
      <c r="Z101" s="158" t="str">
        <f>IF(LEN(Lista!$A94)=0,"",ROUND(IF(SUM(U101:Y101)&gt;0,AVERAGE(U101:Y101),MINIMO),N_decimales))</f>
        <v/>
      </c>
      <c r="AA101" s="156" t="str">
        <f>IFERROR(VALUE(IF(Lista!$A94="","",IF(Lista!W94="","", Lista!W94))),"")</f>
        <v/>
      </c>
      <c r="AB101" s="156" t="str">
        <f>IFERROR(VALUE(IF(Lista!$A94="","",IF(Lista!X94="","", Lista!X94))),"")</f>
        <v/>
      </c>
      <c r="AC101" s="156" t="str">
        <f>IFERROR(VALUE(IF(Lista!$A94="","",IF(Lista!Y94="","", Lista!Y94))),"")</f>
        <v/>
      </c>
      <c r="AD101" s="156" t="str">
        <f>IFERROR(VALUE(IF(Lista!$A94="","",IF(Lista!Z94="","", Lista!Z94))),"")</f>
        <v/>
      </c>
      <c r="AE101" s="156" t="str">
        <f>IFERROR(VALUE(IF(Lista!$A94="","",IF(Lista!AA94="","", Lista!AA94))),"")</f>
        <v/>
      </c>
      <c r="AF101" s="159" t="str">
        <f>IF(LEN(Lista!$A94)=0,"",ROUND(IF(SUM(AA101:AE101)&gt;0,AVERAGE(AA101:AE101),MINIMO),N_decimales))</f>
        <v/>
      </c>
      <c r="AG101" s="156" t="str">
        <f>IFERROR(VALUE(IF(Lista!$A94="","",IF(Lista!AG94="","", Lista!AG94))),"")</f>
        <v/>
      </c>
      <c r="AH101" s="156" t="str">
        <f>IFERROR(VALUE(IF(Lista!$A94="","",IF(Lista!AH94="","", Lista!AH94))),"")</f>
        <v/>
      </c>
      <c r="AI101" s="156" t="str">
        <f>IFERROR(VALUE(IF(Lista!$A94="","",IF(Lista!AI94="","", Lista!AI94))),"")</f>
        <v/>
      </c>
      <c r="AJ101" s="156" t="str">
        <f>IFERROR(VALUE(IF(Lista!$A94="","",IF(Lista!AJ94="","", Lista!AJ94))),"")</f>
        <v/>
      </c>
      <c r="AK101" s="156" t="str">
        <f>IFERROR(VALUE(IF(Lista!$A94="","",IF(Lista!AK94="","", Lista!AK94))),"")</f>
        <v/>
      </c>
      <c r="AL101" s="159" t="str">
        <f>IF(LEN(Lista!$A94)=0,"",ROUND(IF(SUM(AG101:AK101)&gt;0,AVERAGE(AG101:AK101),MINIMO),N_decimales))</f>
        <v/>
      </c>
      <c r="AM101" s="160" t="str">
        <f>IF(LEN(Lista!$A94)=0,"",ROUND((H101*Parametros!$F$2/100+N101*Parametros!$F$3/100+T101*Parametros!$F$4/100+Z101*Parametros!$F$5/100+AF101*Parametros!$F$6/100),2))</f>
        <v/>
      </c>
      <c r="AN101" s="160" t="str">
        <f>IFERROR(VALUE(IF(Lista!$A94="","",IF(Lista!AQ94="","",Lista!AQ94))),"")</f>
        <v/>
      </c>
      <c r="AO101" s="160" t="str">
        <f t="shared" si="4"/>
        <v/>
      </c>
      <c r="AP101" s="93" t="str">
        <f t="shared" si="3"/>
        <v/>
      </c>
      <c r="AQ101" s="93">
        <f>InasistDetal!AF101</f>
        <v>0</v>
      </c>
    </row>
    <row r="102" s="2" customFormat="1">
      <c r="A102" s="155" t="str">
        <f>IF(Lista!B95="","",Lista!B95)</f>
        <v/>
      </c>
      <c r="B102" s="155"/>
      <c r="C102" s="156" t="str">
        <f>IFERROR(VALUE(IF(Lista!$A95="","",IF(Lista!C95="","", Lista!C95))),"")</f>
        <v/>
      </c>
      <c r="D102" s="156" t="str">
        <f>IFERROR(VALUE(IF(Lista!$A95="","",IF(Lista!D95="","", Lista!D95))),"")</f>
        <v/>
      </c>
      <c r="E102" s="156" t="str">
        <f>IFERROR(VALUE(IF(Lista!$A95="","",IF(Lista!E95="","", Lista!E95))),"")</f>
        <v/>
      </c>
      <c r="F102" s="156" t="str">
        <f>IFERROR(VALUE(IF(Lista!$A95="","",IF(Lista!F95="","", Lista!F95))),"")</f>
        <v/>
      </c>
      <c r="G102" s="156" t="str">
        <f>IFERROR(VALUE(IF(Lista!$A95="","",IF(Lista!G95="","", Lista!G95))),"")</f>
        <v/>
      </c>
      <c r="H102" s="157" t="str">
        <f>IF(LEN(Lista!$A95)=0,"",ROUND(IF(SUM(C102:G102)&gt;0,AVERAGE(C102:G102),MINIMO),N_decimales))</f>
        <v/>
      </c>
      <c r="I102" s="156" t="str">
        <f>IFERROR(VALUE(IF(Lista!$A95="","",IF(Lista!H95="","", Lista!H95))),"")</f>
        <v/>
      </c>
      <c r="J102" s="156" t="str">
        <f>IFERROR(VALUE(IF(Lista!$A95="","",IF(Lista!I95="","", Lista!I95))),"")</f>
        <v/>
      </c>
      <c r="K102" s="156" t="str">
        <f>IFERROR(VALUE(IF(Lista!$A95="","",IF(Lista!J95="","", Lista!J95))),"")</f>
        <v/>
      </c>
      <c r="L102" s="156" t="str">
        <f>IFERROR(VALUE(IF(Lista!$A95="","",IF(Lista!K95="","", Lista!K95))),"")</f>
        <v/>
      </c>
      <c r="M102" s="156" t="str">
        <f>IFERROR(VALUE(IF(Lista!$A95="","",IF(Lista!L95="","", Lista!L95))),"")</f>
        <v/>
      </c>
      <c r="N102" s="158" t="str">
        <f>IF(LEN(Lista!$A95)=0,"",ROUND(IF(SUM(I102:M102)&gt;0,AVERAGE(I102:M102),MINIMO),N_decimales))</f>
        <v/>
      </c>
      <c r="O102" s="156" t="str">
        <f>IFERROR(VALUE(IF(Lista!$A95="","",IF(Lista!M95="","", Lista!M95))),"")</f>
        <v/>
      </c>
      <c r="P102" s="156" t="str">
        <f>IFERROR(VALUE(IF(Lista!$A95="","",IF(Lista!N95="","", Lista!N95))),"")</f>
        <v/>
      </c>
      <c r="Q102" s="156" t="str">
        <f>IFERROR(VALUE(IF(Lista!$A95="","",IF(Lista!O95="","", Lista!O95))),"")</f>
        <v/>
      </c>
      <c r="R102" s="156" t="str">
        <f>IFERROR(VALUE(IF(Lista!$A95="","",IF(Lista!P95="","", Lista!P95))),"")</f>
        <v/>
      </c>
      <c r="S102" s="156" t="str">
        <f>IFERROR(VALUE(IF(Lista!$A95="","",IF(Lista!Q95="","", Lista!Q95))),"")</f>
        <v/>
      </c>
      <c r="T102" s="159" t="str">
        <f>IF(LEN(Lista!$A95)=0,"",ROUND(IF(SUM(O102:S102)&gt;0,AVERAGE(O102:S102),MINIMO),N_decimales))</f>
        <v/>
      </c>
      <c r="U102" s="156" t="str">
        <f>IFERROR(VALUE(IF(Lista!$A95="","",IF(Lista!R95="","", Lista!R95))),"")</f>
        <v/>
      </c>
      <c r="V102" s="156" t="str">
        <f>IFERROR(VALUE(IF(Lista!$A95="","",IF(Lista!S95="","", Lista!S95))),"")</f>
        <v/>
      </c>
      <c r="W102" s="156" t="str">
        <f>IFERROR(VALUE(IF(Lista!$A95="","",IF(Lista!T95="","", Lista!T95))),"")</f>
        <v/>
      </c>
      <c r="X102" s="156" t="str">
        <f>IFERROR(VALUE(IF(Lista!$A95="","",IF(Lista!U95="","", Lista!U95))),"")</f>
        <v/>
      </c>
      <c r="Y102" s="156" t="str">
        <f>IFERROR(VALUE(IF(Lista!$A95="","",IF(Lista!V95="","", Lista!V95))),"")</f>
        <v/>
      </c>
      <c r="Z102" s="158" t="str">
        <f>IF(LEN(Lista!$A95)=0,"",ROUND(IF(SUM(U102:Y102)&gt;0,AVERAGE(U102:Y102),MINIMO),N_decimales))</f>
        <v/>
      </c>
      <c r="AA102" s="156" t="str">
        <f>IFERROR(VALUE(IF(Lista!$A95="","",IF(Lista!W95="","", Lista!W95))),"")</f>
        <v/>
      </c>
      <c r="AB102" s="156" t="str">
        <f>IFERROR(VALUE(IF(Lista!$A95="","",IF(Lista!X95="","", Lista!X95))),"")</f>
        <v/>
      </c>
      <c r="AC102" s="156" t="str">
        <f>IFERROR(VALUE(IF(Lista!$A95="","",IF(Lista!Y95="","", Lista!Y95))),"")</f>
        <v/>
      </c>
      <c r="AD102" s="156" t="str">
        <f>IFERROR(VALUE(IF(Lista!$A95="","",IF(Lista!Z95="","", Lista!Z95))),"")</f>
        <v/>
      </c>
      <c r="AE102" s="156" t="str">
        <f>IFERROR(VALUE(IF(Lista!$A95="","",IF(Lista!AA95="","", Lista!AA95))),"")</f>
        <v/>
      </c>
      <c r="AF102" s="159" t="str">
        <f>IF(LEN(Lista!$A95)=0,"",ROUND(IF(SUM(AA102:AE102)&gt;0,AVERAGE(AA102:AE102),MINIMO),N_decimales))</f>
        <v/>
      </c>
      <c r="AG102" s="156" t="str">
        <f>IFERROR(VALUE(IF(Lista!$A95="","",IF(Lista!AG95="","", Lista!AG95))),"")</f>
        <v/>
      </c>
      <c r="AH102" s="156" t="str">
        <f>IFERROR(VALUE(IF(Lista!$A95="","",IF(Lista!AH95="","", Lista!AH95))),"")</f>
        <v/>
      </c>
      <c r="AI102" s="156" t="str">
        <f>IFERROR(VALUE(IF(Lista!$A95="","",IF(Lista!AI95="","", Lista!AI95))),"")</f>
        <v/>
      </c>
      <c r="AJ102" s="156" t="str">
        <f>IFERROR(VALUE(IF(Lista!$A95="","",IF(Lista!AJ95="","", Lista!AJ95))),"")</f>
        <v/>
      </c>
      <c r="AK102" s="156" t="str">
        <f>IFERROR(VALUE(IF(Lista!$A95="","",IF(Lista!AK95="","", Lista!AK95))),"")</f>
        <v/>
      </c>
      <c r="AL102" s="159" t="str">
        <f>IF(LEN(Lista!$A95)=0,"",ROUND(IF(SUM(AG102:AK102)&gt;0,AVERAGE(AG102:AK102),MINIMO),N_decimales))</f>
        <v/>
      </c>
      <c r="AM102" s="160" t="str">
        <f>IF(LEN(Lista!$A95)=0,"",ROUND((H102*Parametros!$F$2/100+N102*Parametros!$F$3/100+T102*Parametros!$F$4/100+Z102*Parametros!$F$5/100+AF102*Parametros!$F$6/100),2))</f>
        <v/>
      </c>
      <c r="AN102" s="160" t="str">
        <f>IFERROR(VALUE(IF(Lista!$A95="","",IF(Lista!AQ95="","",Lista!AQ95))),"")</f>
        <v/>
      </c>
      <c r="AO102" s="160" t="str">
        <f t="shared" si="4"/>
        <v/>
      </c>
      <c r="AP102" s="93" t="str">
        <f t="shared" si="3"/>
        <v/>
      </c>
      <c r="AQ102" s="93">
        <f>InasistDetal!AF102</f>
        <v>0</v>
      </c>
    </row>
    <row r="103" ht="15" customHeight="1">
      <c r="Z103"/>
      <c r="AA103"/>
      <c r="AB103"/>
      <c r="AC103"/>
      <c r="AD103"/>
      <c r="AE103"/>
      <c r="AF103"/>
      <c r="AG103"/>
      <c r="AH103"/>
      <c r="AI103"/>
      <c r="AJ103"/>
      <c r="AK103"/>
      <c r="AL103"/>
    </row>
    <row r="104" hidden="1" ht="15" customHeight="1">
      <c r="I104" s="156" t="str">
        <f>IFERROR(VALUE(IF(Lista!$A97="","",IF(Lista!H97="","", Lista!H97))),"")</f>
        <v/>
      </c>
      <c r="J104" s="156" t="str">
        <f>IFERROR(VALUE(IF(Lista!$A97="","",IF(Lista!I97="","", Lista!I97))),"")</f>
        <v/>
      </c>
      <c r="K104" s="156" t="str">
        <f>IFERROR(VALUE(IF(Lista!$A97="","",IF(Lista!J97="","", Lista!J97))),"")</f>
        <v/>
      </c>
      <c r="L104" s="156" t="str">
        <f>IFERROR(VALUE(IF(Lista!$A97="","",IF(Lista!K97="","", Lista!K97))),"")</f>
        <v/>
      </c>
      <c r="M104" s="156" t="str">
        <f>IFERROR(VALUE(IF(Lista!$A97="","",IF(Lista!L97="","", Lista!L97))),"")</f>
        <v/>
      </c>
    </row>
    <row r="105" hidden="1" ht="15" customHeight="1">
      <c r="I105" s="156" t="str">
        <f>IFERROR(VALUE(IF(Lista!$A98="","",IF(Lista!H98="","", Lista!H98))),"")</f>
        <v/>
      </c>
      <c r="J105" s="156" t="str">
        <f>IFERROR(VALUE(IF(Lista!$A98="","",IF(Lista!I98="","", Lista!I98))),"")</f>
        <v/>
      </c>
      <c r="K105" s="156" t="str">
        <f>IFERROR(VALUE(IF(Lista!$A98="","",IF(Lista!J98="","", Lista!J98))),"")</f>
        <v/>
      </c>
      <c r="L105" s="156" t="str">
        <f>IFERROR(VALUE(IF(Lista!$A98="","",IF(Lista!K98="","", Lista!K98))),"")</f>
        <v/>
      </c>
      <c r="M105" s="156" t="str">
        <f>IFERROR(VALUE(IF(Lista!$A98="","",IF(Lista!L98="","", Lista!L98))),"")</f>
        <v/>
      </c>
    </row>
    <row r="106" hidden="1" ht="15" customHeight="1">
      <c r="I106" s="156" t="str">
        <f>IFERROR(VALUE(IF(Lista!$A99="","",IF(Lista!H99="","", Lista!H99))),"")</f>
        <v/>
      </c>
      <c r="J106" s="156" t="str">
        <f>IFERROR(VALUE(IF(Lista!$A99="","",IF(Lista!I99="","", Lista!I99))),"")</f>
        <v/>
      </c>
      <c r="K106" s="156" t="str">
        <f>IFERROR(VALUE(IF(Lista!$A99="","",IF(Lista!J99="","", Lista!J99))),"")</f>
        <v/>
      </c>
      <c r="L106" s="156" t="str">
        <f>IFERROR(VALUE(IF(Lista!$A99="","",IF(Lista!K99="","", Lista!K99))),"")</f>
        <v/>
      </c>
      <c r="M106" s="156" t="str">
        <f>IFERROR(VALUE(IF(Lista!$A99="","",IF(Lista!L99="","", Lista!L99))),"")</f>
        <v/>
      </c>
    </row>
    <row r="107" hidden="1">
      <c r="Z107"/>
      <c r="AA107"/>
      <c r="AB107"/>
      <c r="AC107"/>
      <c r="AD107"/>
      <c r="AE107"/>
      <c r="AF107"/>
      <c r="AG107"/>
      <c r="AH107"/>
      <c r="AI107"/>
      <c r="AJ107"/>
      <c r="AK107"/>
      <c r="AL107"/>
    </row>
  </sheetData>
  <sheetProtection sheet="1" objects="1" scenarios="1" spinCount="100000" saltValue="gLNAkd2Znns5La8eRIkTaw==" hashValue="/Ewd3BECwRcXvt+UCSLA6ShpAa6oeOA1QTCJFmzI4BSk/9uFwoqxlmp4ivVrTY2rLdE2mTKYzeag/wJRRLL2hw==" algorithmName="SHA-512"/>
  <mergeCells count="141">
    <mergeCell ref="A52:B52"/>
    <mergeCell ref="A53:B53"/>
    <mergeCell ref="A54:B54"/>
    <mergeCell ref="A55:B55"/>
    <mergeCell ref="A56:B56"/>
    <mergeCell ref="A57:B57"/>
    <mergeCell ref="A58:B58"/>
    <mergeCell ref="A59:B59"/>
    <mergeCell ref="A60:B60"/>
    <mergeCell ref="A61:B61"/>
    <mergeCell ref="A62:B62"/>
    <mergeCell ref="A63:B63"/>
    <mergeCell ref="A64:B64"/>
    <mergeCell ref="A65:B65"/>
    <mergeCell ref="A66:B66"/>
    <mergeCell ref="A67:B67"/>
    <mergeCell ref="A68:B68"/>
    <mergeCell ref="A69:B69"/>
    <mergeCell ref="A70:B70"/>
    <mergeCell ref="A71:B71"/>
    <mergeCell ref="A32:B32"/>
    <mergeCell ref="A33:B33"/>
    <mergeCell ref="A34:B34"/>
    <mergeCell ref="A35:B35"/>
    <mergeCell ref="A36:B36"/>
    <mergeCell ref="A37:B37"/>
    <mergeCell ref="A38:B38"/>
    <mergeCell ref="A39:B39"/>
    <mergeCell ref="A40:B40"/>
    <mergeCell ref="A41:B41"/>
    <mergeCell ref="A42:B42"/>
    <mergeCell ref="A43:B43"/>
    <mergeCell ref="A44:B44"/>
    <mergeCell ref="A45:B45"/>
    <mergeCell ref="A46:B46"/>
    <mergeCell ref="A47:B47"/>
    <mergeCell ref="A48:B48"/>
    <mergeCell ref="A49:B49"/>
    <mergeCell ref="A50:B50"/>
    <mergeCell ref="A51:B5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1:B1"/>
    <mergeCell ref="C1:H1"/>
    <mergeCell ref="I1:N1"/>
    <mergeCell ref="N2:N6"/>
    <mergeCell ref="C2:C6"/>
    <mergeCell ref="D2:D6"/>
    <mergeCell ref="F2:F6"/>
    <mergeCell ref="E2:E6"/>
    <mergeCell ref="H2:H6"/>
    <mergeCell ref="I2:I6"/>
    <mergeCell ref="J2:J6"/>
    <mergeCell ref="K2:K6"/>
    <mergeCell ref="L2:L6"/>
    <mergeCell ref="G2:G6"/>
    <mergeCell ref="M2:M6"/>
    <mergeCell ref="A7:B7"/>
    <mergeCell ref="A8:B8"/>
    <mergeCell ref="A9:B9"/>
    <mergeCell ref="A10:B10"/>
    <mergeCell ref="A11:B11"/>
    <mergeCell ref="O1:T1"/>
    <mergeCell ref="O2:O6"/>
    <mergeCell ref="P2:P6"/>
    <mergeCell ref="Q2:Q6"/>
    <mergeCell ref="R2:R6"/>
    <mergeCell ref="S2:S6"/>
    <mergeCell ref="T2:T6"/>
    <mergeCell ref="U1:Z1"/>
    <mergeCell ref="U2:U6"/>
    <mergeCell ref="V2:V6"/>
    <mergeCell ref="W2:W6"/>
    <mergeCell ref="X2:X6"/>
    <mergeCell ref="Y2:Y6"/>
    <mergeCell ref="Z2:Z6"/>
    <mergeCell ref="AA1:AF1"/>
    <mergeCell ref="AA2:AA6"/>
    <mergeCell ref="AB2:AB6"/>
    <mergeCell ref="AC2:AC6"/>
    <mergeCell ref="AD2:AD6"/>
    <mergeCell ref="AE2:AE6"/>
    <mergeCell ref="AF2:AF6"/>
    <mergeCell ref="AG2:AG6"/>
    <mergeCell ref="AG1:AL1"/>
    <mergeCell ref="AH2:AH6"/>
    <mergeCell ref="AI2:AI6"/>
    <mergeCell ref="AJ2:AJ6"/>
    <mergeCell ref="AK2:AK6"/>
    <mergeCell ref="AL2:AL6"/>
    <mergeCell ref="AM7:AQ7"/>
    <mergeCell ref="AM1:AQ1"/>
    <mergeCell ref="A72:B72"/>
    <mergeCell ref="A73:B73"/>
    <mergeCell ref="A74:B74"/>
    <mergeCell ref="A75:B75"/>
    <mergeCell ref="A76:B76"/>
    <mergeCell ref="A77:B77"/>
    <mergeCell ref="A78:B78"/>
    <mergeCell ref="A79:B79"/>
    <mergeCell ref="A80:B80"/>
    <mergeCell ref="A81:B81"/>
    <mergeCell ref="A82:B82"/>
    <mergeCell ref="A83:B83"/>
    <mergeCell ref="A84:B84"/>
    <mergeCell ref="A85:B85"/>
    <mergeCell ref="A86:B86"/>
    <mergeCell ref="A87:B87"/>
    <mergeCell ref="A88:B88"/>
    <mergeCell ref="A89:B89"/>
    <mergeCell ref="A90:B90"/>
    <mergeCell ref="A91:B91"/>
    <mergeCell ref="A92:B92"/>
    <mergeCell ref="A93:B93"/>
    <mergeCell ref="A94:B94"/>
    <mergeCell ref="A95:B95"/>
    <mergeCell ref="A96:B96"/>
    <mergeCell ref="A97:B97"/>
    <mergeCell ref="A98:B98"/>
    <mergeCell ref="A99:B99"/>
    <mergeCell ref="A100:B100"/>
    <mergeCell ref="A101:B101"/>
    <mergeCell ref="A102:B102"/>
  </mergeCells>
  <conditionalFormatting sqref="AP9:AP102">
    <cfRule priority="1" dxfId="0" type="cellIs" operator="equal">
      <formula>"BAJO"</formula>
    </cfRule>
    <cfRule priority="2" dxfId="1" type="cellIs" operator="equal">
      <formula>"BASICO"</formula>
    </cfRule>
    <cfRule priority="3" dxfId="2" type="cellIs" operator="equal">
      <formula>"ALTO"</formula>
    </cfRule>
    <cfRule priority="4" dxfId="3" type="cellIs" operator="equal">
      <formula>"SUPERIOR"</formula>
    </cfRule>
  </conditionalFormatting>
  <dataValidations count="2">
    <dataValidation type="whole" showInputMessage="1" showErrorMessage="1" errorTitle="Valor no válido" error="Las inasistencias deben ser un valor entre 0 y 100" sqref="AQ9:AQ102">
      <formula1>0</formula1>
      <formula2>100</formula2>
    </dataValidation>
    <dataValidation type="decimal" allowBlank="1" showInputMessage="1" showErrorMessage="1" sqref="C9:AF102 AN9:AO102 AG9:AL102">
      <formula1>MINIMO</formula1>
      <formula2>MAXIMO</formula2>
    </dataValidation>
  </dataValidations>
  <pageMargins left="0.25" right="0.25" top="0.75" bottom="0.75" header="0.3" footer="0.3"/>
  <pageSetup r:id="rId1" orientation="landscape" scale="46" fitToHeight="0"/>
  <ignoredErrors>
    <ignoredError sqref="C2:G6 AN9:AO102 H2:M6 N2:AE6 C15:AF102 AG9:AL102 I9:AF14 C9:G14" unlockedFormula="1"/>
  </ignoredErrors>
</worksheet>
</file>

<file path=xl/worksheets/sheet7.xml><?xml version="1.0" encoding="utf-8"?>
<worksheet xmlns:r="http://schemas.openxmlformats.org/officeDocument/2006/relationships" xmlns="http://schemas.openxmlformats.org/spreadsheetml/2006/main">
  <sheetViews>
    <sheetView workbookViewId="0">
      <selection activeCell="B2" sqref="B2"/>
    </sheetView>
  </sheetViews>
  <sheetFormatPr baseColWidth="10" defaultRowHeight="15"/>
  <cols>
    <col min="1" max="31" width="15.57" customWidth="1"/>
  </cols>
  <sheetData>
    <row r="1">
      <c r="A1" s="114" t="s">
        <v>277</v>
      </c>
      <c r="B1" s="114">
        <v>1</v>
      </c>
      <c r="C1" s="114">
        <v>2</v>
      </c>
      <c r="D1" s="114">
        <v>3</v>
      </c>
      <c r="E1" s="114">
        <v>4</v>
      </c>
      <c r="F1" s="114">
        <v>5</v>
      </c>
      <c r="G1" s="114">
        <v>6</v>
      </c>
      <c r="H1" s="114">
        <v>7</v>
      </c>
      <c r="I1" s="114">
        <v>8</v>
      </c>
      <c r="J1" s="114">
        <v>9</v>
      </c>
      <c r="K1" s="114">
        <v>10</v>
      </c>
      <c r="L1" s="114">
        <v>11</v>
      </c>
      <c r="M1" s="114">
        <v>12</v>
      </c>
      <c r="N1" s="114">
        <v>13</v>
      </c>
      <c r="O1" s="114">
        <v>14</v>
      </c>
      <c r="P1" s="114">
        <v>15</v>
      </c>
      <c r="Q1" s="114">
        <v>16</v>
      </c>
      <c r="R1" s="114">
        <v>17</v>
      </c>
      <c r="S1" s="114">
        <v>18</v>
      </c>
      <c r="T1" s="114">
        <v>19</v>
      </c>
      <c r="U1" s="114">
        <v>20</v>
      </c>
      <c r="V1" s="114">
        <v>21</v>
      </c>
      <c r="W1" s="114">
        <v>22</v>
      </c>
      <c r="X1" s="114">
        <v>23</v>
      </c>
      <c r="Y1" s="114">
        <v>24</v>
      </c>
      <c r="Z1" s="114">
        <v>25</v>
      </c>
      <c r="AA1" s="114">
        <v>26</v>
      </c>
      <c r="AB1" s="114">
        <v>27</v>
      </c>
      <c r="AC1" s="114">
        <v>28</v>
      </c>
      <c r="AD1" s="114">
        <v>29</v>
      </c>
      <c r="AE1" s="114">
        <v>30</v>
      </c>
      <c r="AF1" s="161"/>
    </row>
    <row r="2" ht="20.25" customHeight="1">
      <c r="A2" s="162" t="s">
        <v>235</v>
      </c>
      <c r="B2" s="163" t="str">
        <f>IFERROR(IF(InasistDetal!B$6="Seleccione","",IF(InasistDetal!B$7="","",InasistDetal!B$7&amp;"/"&amp;VLOOKUP(InasistDetal!B$6,Meses,2,FALSE)&amp;"/"&amp;BDatos!$B$3)),"")</f>
        <v/>
      </c>
      <c r="C2" s="163" t="str">
        <f>IFERROR(IF(InasistDetal!C$6="Seleccione","",IF(InasistDetal!C$7="","",InasistDetal!C$7&amp;"/"&amp;VLOOKUP(InasistDetal!C$6,Meses,2,FALSE)&amp;"/"&amp;BDatos!$B$3)),"")</f>
        <v/>
      </c>
      <c r="D2" s="163" t="str">
        <f>IFERROR(IF(InasistDetal!D$6="Seleccione","",IF(InasistDetal!D$7="","",InasistDetal!D$7&amp;"/"&amp;VLOOKUP(InasistDetal!D$6,Meses,2,FALSE)&amp;"/"&amp;BDatos!$B$3)),"")</f>
        <v/>
      </c>
      <c r="E2" s="163" t="str">
        <f>IFERROR(IF(InasistDetal!E$6="Seleccione","",IF(InasistDetal!E$7="","",InasistDetal!E$7&amp;"/"&amp;VLOOKUP(InasistDetal!E$6,Meses,2,FALSE)&amp;"/"&amp;BDatos!$B$3)),"")</f>
        <v/>
      </c>
      <c r="F2" s="163" t="str">
        <f>IFERROR(IF(InasistDetal!F$6="Seleccione","",IF(InasistDetal!F$7="","",InasistDetal!F$7&amp;"/"&amp;VLOOKUP(InasistDetal!F$6,Meses,2,FALSE)&amp;"/"&amp;BDatos!$B$3)),"")</f>
        <v/>
      </c>
      <c r="G2" s="163" t="str">
        <f>IFERROR(IF(InasistDetal!G$6="Seleccione","",IF(InasistDetal!G$7="","",InasistDetal!G$7&amp;"/"&amp;VLOOKUP(InasistDetal!G$6,Meses,2,FALSE)&amp;"/"&amp;BDatos!$B$3)),"")</f>
        <v/>
      </c>
      <c r="H2" s="163" t="str">
        <f>IFERROR(IF(InasistDetal!H$6="Seleccione","",IF(InasistDetal!H$7="","",InasistDetal!H$7&amp;"/"&amp;VLOOKUP(InasistDetal!H$6,Meses,2,FALSE)&amp;"/"&amp;BDatos!$B$3)),"")</f>
        <v/>
      </c>
      <c r="I2" s="163" t="str">
        <f>IFERROR(IF(InasistDetal!I$6="Seleccione","",IF(InasistDetal!I$7="","",InasistDetal!I$7&amp;"/"&amp;VLOOKUP(InasistDetal!I$6,Meses,2,FALSE)&amp;"/"&amp;BDatos!$B$3)),"")</f>
        <v/>
      </c>
      <c r="J2" s="163" t="str">
        <f>IFERROR(IF(InasistDetal!J$6="Seleccione","",IF(InasistDetal!J$7="","",InasistDetal!J$7&amp;"/"&amp;VLOOKUP(InasistDetal!J$6,Meses,2,FALSE)&amp;"/"&amp;BDatos!$B$3)),"")</f>
        <v/>
      </c>
      <c r="K2" s="163" t="str">
        <f>IFERROR(IF(InasistDetal!K$6="Seleccione","",IF(InasistDetal!K$7="","",InasistDetal!K$7&amp;"/"&amp;VLOOKUP(InasistDetal!K$6,Meses,2,FALSE)&amp;"/"&amp;BDatos!$B$3)),"")</f>
        <v/>
      </c>
      <c r="L2" s="163" t="str">
        <f>IFERROR(IF(InasistDetal!L$6="Seleccione","",IF(InasistDetal!L$7="","",InasistDetal!L$7&amp;"/"&amp;VLOOKUP(InasistDetal!L$6,Meses,2,FALSE)&amp;"/"&amp;BDatos!$B$3)),"")</f>
        <v/>
      </c>
      <c r="M2" s="163" t="str">
        <f>IFERROR(IF(InasistDetal!M$6="Seleccione","",IF(InasistDetal!M$7="","",InasistDetal!M$7&amp;"/"&amp;VLOOKUP(InasistDetal!M$6,Meses,2,FALSE)&amp;"/"&amp;BDatos!$B$3)),"")</f>
        <v/>
      </c>
      <c r="N2" s="163" t="str">
        <f>IFERROR(IF(InasistDetal!N$6="Seleccione","",IF(InasistDetal!N$7="","",InasistDetal!N$7&amp;"/"&amp;VLOOKUP(InasistDetal!N$6,Meses,2,FALSE)&amp;"/"&amp;BDatos!$B$3)),"")</f>
        <v/>
      </c>
      <c r="O2" s="163" t="str">
        <f>IFERROR(IF(InasistDetal!O$6="Seleccione","",IF(InasistDetal!O$7="","",InasistDetal!O$7&amp;"/"&amp;VLOOKUP(InasistDetal!O$6,Meses,2,FALSE)&amp;"/"&amp;BDatos!$B$3)),"")</f>
        <v/>
      </c>
      <c r="P2" s="163" t="str">
        <f>IFERROR(IF(InasistDetal!P$6="Seleccione","",IF(InasistDetal!P$7="","",InasistDetal!P$7&amp;"/"&amp;VLOOKUP(InasistDetal!P$6,Meses,2,FALSE)&amp;"/"&amp;BDatos!$B$3)),"")</f>
        <v/>
      </c>
      <c r="Q2" s="163" t="str">
        <f>IFERROR(IF(InasistDetal!Q$6="Seleccione","",IF(InasistDetal!Q$7="","",InasistDetal!Q$7&amp;"/"&amp;VLOOKUP(InasistDetal!Q$6,Meses,2,FALSE)&amp;"/"&amp;BDatos!$B$3)),"")</f>
        <v/>
      </c>
      <c r="R2" s="163" t="str">
        <f>IFERROR(IF(InasistDetal!R$6="Seleccione","",IF(InasistDetal!R$7="","",InasistDetal!R$7&amp;"/"&amp;VLOOKUP(InasistDetal!R$6,Meses,2,FALSE)&amp;"/"&amp;BDatos!$B$3)),"")</f>
        <v/>
      </c>
      <c r="S2" s="163" t="str">
        <f>IFERROR(IF(InasistDetal!S$6="Seleccione","",IF(InasistDetal!S$7="","",InasistDetal!S$7&amp;"/"&amp;VLOOKUP(InasistDetal!S$6,Meses,2,FALSE)&amp;"/"&amp;BDatos!$B$3)),"")</f>
        <v/>
      </c>
      <c r="T2" s="163" t="str">
        <f>IFERROR(IF(InasistDetal!T$6="Seleccione","",IF(InasistDetal!T$7="","",InasistDetal!T$7&amp;"/"&amp;VLOOKUP(InasistDetal!T$6,Meses,2,FALSE)&amp;"/"&amp;BDatos!$B$3)),"")</f>
        <v/>
      </c>
      <c r="U2" s="163" t="str">
        <f>IFERROR(IF(InasistDetal!U$6="Seleccione","",IF(InasistDetal!U$7="","",InasistDetal!U$7&amp;"/"&amp;VLOOKUP(InasistDetal!U$6,Meses,2,FALSE)&amp;"/"&amp;BDatos!$B$3)),"")</f>
        <v/>
      </c>
      <c r="V2" s="163" t="str">
        <f>IFERROR(IF(InasistDetal!V$6="Seleccione","",IF(InasistDetal!V$7="","",InasistDetal!V$7&amp;"/"&amp;VLOOKUP(InasistDetal!V$6,Meses,2,FALSE)&amp;"/"&amp;BDatos!$B$3)),"")</f>
        <v/>
      </c>
      <c r="W2" s="163" t="str">
        <f>IFERROR(IF(InasistDetal!W$6="Seleccione","",IF(InasistDetal!W$7="","",InasistDetal!W$7&amp;"/"&amp;VLOOKUP(InasistDetal!W$6,Meses,2,FALSE)&amp;"/"&amp;BDatos!$B$3)),"")</f>
        <v/>
      </c>
      <c r="X2" s="163" t="str">
        <f>IFERROR(IF(InasistDetal!X$6="Seleccione","",IF(InasistDetal!X$7="","",InasistDetal!X$7&amp;"/"&amp;VLOOKUP(InasistDetal!X$6,Meses,2,FALSE)&amp;"/"&amp;BDatos!$B$3)),"")</f>
        <v/>
      </c>
      <c r="Y2" s="163" t="str">
        <f>IFERROR(IF(InasistDetal!Y$6="Seleccione","",IF(InasistDetal!Y$7="","",InasistDetal!Y$7&amp;"/"&amp;VLOOKUP(InasistDetal!Y$6,Meses,2,FALSE)&amp;"/"&amp;BDatos!$B$3)),"")</f>
        <v/>
      </c>
      <c r="Z2" s="163" t="str">
        <f>IFERROR(IF(InasistDetal!Z$6="Seleccione","",IF(InasistDetal!Z$7="","",InasistDetal!Z$7&amp;"/"&amp;VLOOKUP(InasistDetal!Z$6,Meses,2,FALSE)&amp;"/"&amp;BDatos!$B$3)),"")</f>
        <v/>
      </c>
      <c r="AA2" s="163" t="str">
        <f>IFERROR(IF(InasistDetal!AA$6="Seleccione","",IF(InasistDetal!AA$7="","",InasistDetal!AA$7&amp;"/"&amp;VLOOKUP(InasistDetal!AA$6,Meses,2,FALSE)&amp;"/"&amp;BDatos!$B$3)),"")</f>
        <v/>
      </c>
      <c r="AB2" s="163" t="str">
        <f>IFERROR(IF(InasistDetal!AB$6="Seleccione","",IF(InasistDetal!AB$7="","",InasistDetal!AB$7&amp;"/"&amp;VLOOKUP(InasistDetal!AB$6,Meses,2,FALSE)&amp;"/"&amp;BDatos!$B$3)),"")</f>
        <v/>
      </c>
      <c r="AC2" s="163" t="str">
        <f>IFERROR(IF(InasistDetal!AC$6="Seleccione","",IF(InasistDetal!AC$7="","",InasistDetal!AC$7&amp;"/"&amp;VLOOKUP(InasistDetal!AC$6,Meses,2,FALSE)&amp;"/"&amp;BDatos!$B$3)),"")</f>
        <v/>
      </c>
      <c r="AD2" s="163" t="str">
        <f>IFERROR(IF(InasistDetal!AD$6="Seleccione","",IF(InasistDetal!AD$7="","",InasistDetal!AD$7&amp;"/"&amp;VLOOKUP(InasistDetal!AD$6,Meses,2,FALSE)&amp;"/"&amp;BDatos!$B$3)),"")</f>
        <v/>
      </c>
      <c r="AE2" s="163" t="str">
        <f>IFERROR(IF(InasistDetal!AE$6="Seleccione","",IF(InasistDetal!AE$7="","",InasistDetal!AE$7&amp;"/"&amp;VLOOKUP(InasistDetal!AE$6,Meses,2,FALSE)&amp;"/"&amp;BDatos!$B$3)),"")</f>
        <v/>
      </c>
    </row>
    <row r="3">
      <c r="A3" s="114" t="s">
        <v>78</v>
      </c>
      <c r="B3" s="114">
        <v>1</v>
      </c>
      <c r="C3" s="114">
        <v>2</v>
      </c>
      <c r="D3" s="114">
        <v>3</v>
      </c>
      <c r="E3" s="114">
        <v>4</v>
      </c>
      <c r="F3" s="114">
        <v>5</v>
      </c>
      <c r="G3" s="114">
        <v>6</v>
      </c>
      <c r="H3" s="114">
        <v>7</v>
      </c>
      <c r="I3" s="114">
        <v>8</v>
      </c>
      <c r="J3" s="114">
        <v>9</v>
      </c>
      <c r="K3" s="114">
        <v>10</v>
      </c>
      <c r="L3" s="114">
        <v>11</v>
      </c>
      <c r="M3" s="114">
        <v>12</v>
      </c>
      <c r="N3" s="114">
        <v>13</v>
      </c>
      <c r="O3" s="114">
        <v>14</v>
      </c>
      <c r="P3" s="114">
        <v>15</v>
      </c>
      <c r="Q3" s="114">
        <v>16</v>
      </c>
      <c r="R3" s="114">
        <v>17</v>
      </c>
      <c r="S3" s="114">
        <v>18</v>
      </c>
      <c r="T3" s="114">
        <v>19</v>
      </c>
      <c r="U3" s="114">
        <v>20</v>
      </c>
      <c r="V3" s="114">
        <v>21</v>
      </c>
      <c r="W3" s="114">
        <v>22</v>
      </c>
      <c r="X3" s="114">
        <v>23</v>
      </c>
      <c r="Y3" s="114">
        <v>24</v>
      </c>
      <c r="Z3" s="114">
        <v>25</v>
      </c>
      <c r="AA3" s="114">
        <v>26</v>
      </c>
      <c r="AB3" s="114">
        <v>27</v>
      </c>
      <c r="AC3" s="114">
        <v>28</v>
      </c>
      <c r="AD3" s="114">
        <v>29</v>
      </c>
      <c r="AE3" s="114">
        <v>30</v>
      </c>
    </row>
    <row r="4">
      <c r="A4" s="164" t="str">
        <f>IF(Lista!A2="","",Lista!A2)</f>
        <v>0001806686</v>
      </c>
      <c r="B4" s="165" t="str">
        <f>IFERROR(VALUE(IF($A4="","",IF(B$2="","", InasistDetal!B9))),"")</f>
        <v/>
      </c>
      <c r="C4" s="165" t="str">
        <f>IFERROR(VALUE(IF($A4="","",IF(C$2="","", InasistDetal!C9))),"")</f>
        <v/>
      </c>
      <c r="D4" s="165" t="str">
        <f>IFERROR(VALUE(IF($A4="","",IF(D$2="","", InasistDetal!D9))),"")</f>
        <v/>
      </c>
      <c r="E4" s="165" t="str">
        <f>IFERROR(VALUE(IF($A4="","",IF(E$2="","", InasistDetal!E9))),"")</f>
        <v/>
      </c>
      <c r="F4" s="165" t="str">
        <f>IFERROR(VALUE(IF($A4="","",IF(F$2="","", InasistDetal!F9))),"")</f>
        <v/>
      </c>
      <c r="G4" s="165" t="str">
        <f>IFERROR(VALUE(IF($A4="","",IF(G$2="","", InasistDetal!G9))),"")</f>
        <v/>
      </c>
      <c r="H4" s="165" t="str">
        <f>IFERROR(VALUE(IF($A4="","",IF(H$2="","", InasistDetal!H9))),"")</f>
        <v/>
      </c>
      <c r="I4" s="165" t="str">
        <f>IFERROR(VALUE(IF($A4="","",IF(I$2="","", InasistDetal!I9))),"")</f>
        <v/>
      </c>
      <c r="J4" s="165" t="str">
        <f>IFERROR(VALUE(IF($A4="","",IF(J$2="","", InasistDetal!J9))),"")</f>
        <v/>
      </c>
      <c r="K4" s="165" t="str">
        <f>IFERROR(VALUE(IF($A4="","",IF(K$2="","", InasistDetal!K9))),"")</f>
        <v/>
      </c>
      <c r="L4" s="165" t="str">
        <f>IFERROR(VALUE(IF($A4="","",IF(L$2="","", InasistDetal!L9))),"")</f>
        <v/>
      </c>
      <c r="M4" s="165" t="str">
        <f>IFERROR(VALUE(IF($A4="","",IF(M$2="","", InasistDetal!M9))),"")</f>
        <v/>
      </c>
      <c r="N4" s="165" t="str">
        <f>IFERROR(VALUE(IF($A4="","",IF(N$2="","", InasistDetal!N9))),"")</f>
        <v/>
      </c>
      <c r="O4" s="165" t="str">
        <f>IFERROR(VALUE(IF($A4="","",IF(O$2="","", InasistDetal!O9))),"")</f>
        <v/>
      </c>
      <c r="P4" s="165" t="str">
        <f>IFERROR(VALUE(IF($A4="","",IF(P$2="","", InasistDetal!P9))),"")</f>
        <v/>
      </c>
      <c r="Q4" s="165" t="str">
        <f>IFERROR(VALUE(IF($A4="","",IF(Q$2="","", InasistDetal!Q9))),"")</f>
        <v/>
      </c>
      <c r="R4" s="165" t="str">
        <f>IFERROR(VALUE(IF($A4="","",IF(R$2="","", InasistDetal!R9))),"")</f>
        <v/>
      </c>
      <c r="S4" s="165" t="str">
        <f>IFERROR(VALUE(IF($A4="","",IF(S$2="","", InasistDetal!S9))),"")</f>
        <v/>
      </c>
      <c r="T4" s="165" t="str">
        <f>IFERROR(VALUE(IF($A4="","",IF(T$2="","", InasistDetal!T9))),"")</f>
        <v/>
      </c>
      <c r="U4" s="165" t="str">
        <f>IFERROR(VALUE(IF($A4="","",IF(U$2="","", InasistDetal!U9))),"")</f>
        <v/>
      </c>
      <c r="V4" s="165" t="str">
        <f>IFERROR(VALUE(IF($A4="","",IF(V$2="","", InasistDetal!V9))),"")</f>
        <v/>
      </c>
      <c r="W4" s="165" t="str">
        <f>IFERROR(VALUE(IF($A4="","",IF(W$2="","", InasistDetal!W9))),"")</f>
        <v/>
      </c>
      <c r="X4" s="165" t="str">
        <f>IFERROR(VALUE(IF($A4="","",IF(X$2="","", InasistDetal!X9))),"")</f>
        <v/>
      </c>
      <c r="Y4" s="165" t="str">
        <f>IFERROR(VALUE(IF($A4="","",IF(Y$2="","", InasistDetal!Y9))),"")</f>
        <v/>
      </c>
      <c r="Z4" s="165" t="str">
        <f>IFERROR(VALUE(IF($A4="","",IF(Z$2="","", InasistDetal!Z9))),"")</f>
        <v/>
      </c>
      <c r="AA4" s="165" t="str">
        <f>IFERROR(VALUE(IF($A4="","",IF(AA$2="","", InasistDetal!AA9))),"")</f>
        <v/>
      </c>
      <c r="AB4" s="165" t="str">
        <f>IFERROR(VALUE(IF($A4="","",IF(AB$2="","", InasistDetal!AB9))),"")</f>
        <v/>
      </c>
      <c r="AC4" s="165" t="str">
        <f>IFERROR(VALUE(IF($A4="","",IF(AC$2="","", InasistDetal!AC9))),"")</f>
        <v/>
      </c>
      <c r="AD4" s="165" t="str">
        <f>IFERROR(VALUE(IF($A4="","",IF(AD$2="","", InasistDetal!AD9))),"")</f>
        <v/>
      </c>
      <c r="AE4" s="165" t="str">
        <f>IFERROR(VALUE(IF($A4="","",IF(AE$2="","", InasistDetal!AE9))),"")</f>
        <v/>
      </c>
    </row>
    <row r="5">
      <c r="A5" s="164" t="str">
        <f>IF(Lista!A3="","",Lista!A3)</f>
        <v>0001812102</v>
      </c>
      <c r="B5" s="165" t="str">
        <f>IFERROR(VALUE(IF($A5="","",IF(B$2="","", InasistDetal!B10))),"")</f>
        <v/>
      </c>
      <c r="C5" s="165" t="str">
        <f>IFERROR(VALUE(IF($A5="","",IF(C$2="","", InasistDetal!C10))),"")</f>
        <v/>
      </c>
      <c r="D5" s="165" t="str">
        <f>IFERROR(VALUE(IF($A5="","",IF(D$2="","", InasistDetal!D10))),"")</f>
        <v/>
      </c>
      <c r="E5" s="165" t="str">
        <f>IFERROR(VALUE(IF($A5="","",IF(E$2="","", InasistDetal!E10))),"")</f>
        <v/>
      </c>
      <c r="F5" s="165" t="str">
        <f>IFERROR(VALUE(IF($A5="","",IF(F$2="","", InasistDetal!F10))),"")</f>
        <v/>
      </c>
      <c r="G5" s="165" t="str">
        <f>IFERROR(VALUE(IF($A5="","",IF(G$2="","", InasistDetal!G10))),"")</f>
        <v/>
      </c>
      <c r="H5" s="165" t="str">
        <f>IFERROR(VALUE(IF($A5="","",IF(H$2="","", InasistDetal!H10))),"")</f>
        <v/>
      </c>
      <c r="I5" s="165" t="str">
        <f>IFERROR(VALUE(IF($A5="","",IF(I$2="","", InasistDetal!I10))),"")</f>
        <v/>
      </c>
      <c r="J5" s="165" t="str">
        <f>IFERROR(VALUE(IF($A5="","",IF(J$2="","", InasistDetal!J10))),"")</f>
        <v/>
      </c>
      <c r="K5" s="165" t="str">
        <f>IFERROR(VALUE(IF($A5="","",IF(K$2="","", InasistDetal!K10))),"")</f>
        <v/>
      </c>
      <c r="L5" s="165" t="str">
        <f>IFERROR(VALUE(IF($A5="","",IF(L$2="","", InasistDetal!L10))),"")</f>
        <v/>
      </c>
      <c r="M5" s="165" t="str">
        <f>IFERROR(VALUE(IF($A5="","",IF(M$2="","", InasistDetal!M10))),"")</f>
        <v/>
      </c>
      <c r="N5" s="165" t="str">
        <f>IFERROR(VALUE(IF($A5="","",IF(N$2="","", InasistDetal!N10))),"")</f>
        <v/>
      </c>
      <c r="O5" s="165" t="str">
        <f>IFERROR(VALUE(IF($A5="","",IF(O$2="","", InasistDetal!O10))),"")</f>
        <v/>
      </c>
      <c r="P5" s="165" t="str">
        <f>IFERROR(VALUE(IF($A5="","",IF(P$2="","", InasistDetal!P10))),"")</f>
        <v/>
      </c>
      <c r="Q5" s="165" t="str">
        <f>IFERROR(VALUE(IF($A5="","",IF(Q$2="","", InasistDetal!Q10))),"")</f>
        <v/>
      </c>
      <c r="R5" s="165" t="str">
        <f>IFERROR(VALUE(IF($A5="","",IF(R$2="","", InasistDetal!R10))),"")</f>
        <v/>
      </c>
      <c r="S5" s="165" t="str">
        <f>IFERROR(VALUE(IF($A5="","",IF(S$2="","", InasistDetal!S10))),"")</f>
        <v/>
      </c>
      <c r="T5" s="165" t="str">
        <f>IFERROR(VALUE(IF($A5="","",IF(T$2="","", InasistDetal!T10))),"")</f>
        <v/>
      </c>
      <c r="U5" s="165" t="str">
        <f>IFERROR(VALUE(IF($A5="","",IF(U$2="","", InasistDetal!U10))),"")</f>
        <v/>
      </c>
      <c r="V5" s="165" t="str">
        <f>IFERROR(VALUE(IF($A5="","",IF(V$2="","", InasistDetal!V10))),"")</f>
        <v/>
      </c>
      <c r="W5" s="165" t="str">
        <f>IFERROR(VALUE(IF($A5="","",IF(W$2="","", InasistDetal!W10))),"")</f>
        <v/>
      </c>
      <c r="X5" s="165" t="str">
        <f>IFERROR(VALUE(IF($A5="","",IF(X$2="","", InasistDetal!X10))),"")</f>
        <v/>
      </c>
      <c r="Y5" s="165" t="str">
        <f>IFERROR(VALUE(IF($A5="","",IF(Y$2="","", InasistDetal!Y10))),"")</f>
        <v/>
      </c>
      <c r="Z5" s="165" t="str">
        <f>IFERROR(VALUE(IF($A5="","",IF(Z$2="","", InasistDetal!Z10))),"")</f>
        <v/>
      </c>
      <c r="AA5" s="165" t="str">
        <f>IFERROR(VALUE(IF($A5="","",IF(AA$2="","", InasistDetal!AA10))),"")</f>
        <v/>
      </c>
      <c r="AB5" s="165" t="str">
        <f>IFERROR(VALUE(IF($A5="","",IF(AB$2="","", InasistDetal!AB10))),"")</f>
        <v/>
      </c>
      <c r="AC5" s="165" t="str">
        <f>IFERROR(VALUE(IF($A5="","",IF(AC$2="","", InasistDetal!AC10))),"")</f>
        <v/>
      </c>
      <c r="AD5" s="165" t="str">
        <f>IFERROR(VALUE(IF($A5="","",IF(AD$2="","", InasistDetal!AD10))),"")</f>
        <v/>
      </c>
      <c r="AE5" s="165" t="str">
        <f>IFERROR(VALUE(IF($A5="","",IF(AE$2="","", InasistDetal!AE10))),"")</f>
        <v/>
      </c>
    </row>
    <row r="6">
      <c r="A6" s="164" t="str">
        <f>IF(Lista!A4="","",Lista!A4)</f>
        <v>0001817588</v>
      </c>
      <c r="B6" s="165" t="str">
        <f>IFERROR(VALUE(IF($A6="","",IF(B$2="","", InasistDetal!B11))),"")</f>
        <v/>
      </c>
      <c r="C6" s="165" t="str">
        <f>IFERROR(VALUE(IF($A6="","",IF(C$2="","", InasistDetal!C11))),"")</f>
        <v/>
      </c>
      <c r="D6" s="165" t="str">
        <f>IFERROR(VALUE(IF($A6="","",IF(D$2="","", InasistDetal!D11))),"")</f>
        <v/>
      </c>
      <c r="E6" s="165" t="str">
        <f>IFERROR(VALUE(IF($A6="","",IF(E$2="","", InasistDetal!E11))),"")</f>
        <v/>
      </c>
      <c r="F6" s="165" t="str">
        <f>IFERROR(VALUE(IF($A6="","",IF(F$2="","", InasistDetal!F11))),"")</f>
        <v/>
      </c>
      <c r="G6" s="165" t="str">
        <f>IFERROR(VALUE(IF($A6="","",IF(G$2="","", InasistDetal!G11))),"")</f>
        <v/>
      </c>
      <c r="H6" s="165" t="str">
        <f>IFERROR(VALUE(IF($A6="","",IF(H$2="","", InasistDetal!H11))),"")</f>
        <v/>
      </c>
      <c r="I6" s="165" t="str">
        <f>IFERROR(VALUE(IF($A6="","",IF(I$2="","", InasistDetal!I11))),"")</f>
        <v/>
      </c>
      <c r="J6" s="165" t="str">
        <f>IFERROR(VALUE(IF($A6="","",IF(J$2="","", InasistDetal!J11))),"")</f>
        <v/>
      </c>
      <c r="K6" s="165" t="str">
        <f>IFERROR(VALUE(IF($A6="","",IF(K$2="","", InasistDetal!K11))),"")</f>
        <v/>
      </c>
      <c r="L6" s="165" t="str">
        <f>IFERROR(VALUE(IF($A6="","",IF(L$2="","", InasistDetal!L11))),"")</f>
        <v/>
      </c>
      <c r="M6" s="165" t="str">
        <f>IFERROR(VALUE(IF($A6="","",IF(M$2="","", InasistDetal!M11))),"")</f>
        <v/>
      </c>
      <c r="N6" s="165" t="str">
        <f>IFERROR(VALUE(IF($A6="","",IF(N$2="","", InasistDetal!N11))),"")</f>
        <v/>
      </c>
      <c r="O6" s="165" t="str">
        <f>IFERROR(VALUE(IF($A6="","",IF(O$2="","", InasistDetal!O11))),"")</f>
        <v/>
      </c>
      <c r="P6" s="165" t="str">
        <f>IFERROR(VALUE(IF($A6="","",IF(P$2="","", InasistDetal!P11))),"")</f>
        <v/>
      </c>
      <c r="Q6" s="165" t="str">
        <f>IFERROR(VALUE(IF($A6="","",IF(Q$2="","", InasistDetal!Q11))),"")</f>
        <v/>
      </c>
      <c r="R6" s="165" t="str">
        <f>IFERROR(VALUE(IF($A6="","",IF(R$2="","", InasistDetal!R11))),"")</f>
        <v/>
      </c>
      <c r="S6" s="165" t="str">
        <f>IFERROR(VALUE(IF($A6="","",IF(S$2="","", InasistDetal!S11))),"")</f>
        <v/>
      </c>
      <c r="T6" s="165" t="str">
        <f>IFERROR(VALUE(IF($A6="","",IF(T$2="","", InasistDetal!T11))),"")</f>
        <v/>
      </c>
      <c r="U6" s="165" t="str">
        <f>IFERROR(VALUE(IF($A6="","",IF(U$2="","", InasistDetal!U11))),"")</f>
        <v/>
      </c>
      <c r="V6" s="165" t="str">
        <f>IFERROR(VALUE(IF($A6="","",IF(V$2="","", InasistDetal!V11))),"")</f>
        <v/>
      </c>
      <c r="W6" s="165" t="str">
        <f>IFERROR(VALUE(IF($A6="","",IF(W$2="","", InasistDetal!W11))),"")</f>
        <v/>
      </c>
      <c r="X6" s="165" t="str">
        <f>IFERROR(VALUE(IF($A6="","",IF(X$2="","", InasistDetal!X11))),"")</f>
        <v/>
      </c>
      <c r="Y6" s="165" t="str">
        <f>IFERROR(VALUE(IF($A6="","",IF(Y$2="","", InasistDetal!Y11))),"")</f>
        <v/>
      </c>
      <c r="Z6" s="165" t="str">
        <f>IFERROR(VALUE(IF($A6="","",IF(Z$2="","", InasistDetal!Z11))),"")</f>
        <v/>
      </c>
      <c r="AA6" s="165" t="str">
        <f>IFERROR(VALUE(IF($A6="","",IF(AA$2="","", InasistDetal!AA11))),"")</f>
        <v/>
      </c>
      <c r="AB6" s="165" t="str">
        <f>IFERROR(VALUE(IF($A6="","",IF(AB$2="","", InasistDetal!AB11))),"")</f>
        <v/>
      </c>
      <c r="AC6" s="165" t="str">
        <f>IFERROR(VALUE(IF($A6="","",IF(AC$2="","", InasistDetal!AC11))),"")</f>
        <v/>
      </c>
      <c r="AD6" s="165" t="str">
        <f>IFERROR(VALUE(IF($A6="","",IF(AD$2="","", InasistDetal!AD11))),"")</f>
        <v/>
      </c>
      <c r="AE6" s="165" t="str">
        <f>IFERROR(VALUE(IF($A6="","",IF(AE$2="","", InasistDetal!AE11))),"")</f>
        <v/>
      </c>
    </row>
    <row r="7">
      <c r="A7" s="164" t="str">
        <f>IF(Lista!A5="","",Lista!A5)</f>
        <v>0001806782</v>
      </c>
      <c r="B7" s="165" t="str">
        <f>IFERROR(VALUE(IF($A7="","",IF(B$2="","", InasistDetal!B12))),"")</f>
        <v/>
      </c>
      <c r="C7" s="165" t="str">
        <f>IFERROR(VALUE(IF($A7="","",IF(C$2="","", InasistDetal!C12))),"")</f>
        <v/>
      </c>
      <c r="D7" s="165" t="str">
        <f>IFERROR(VALUE(IF($A7="","",IF(D$2="","", InasistDetal!D12))),"")</f>
        <v/>
      </c>
      <c r="E7" s="165" t="str">
        <f>IFERROR(VALUE(IF($A7="","",IF(E$2="","", InasistDetal!E12))),"")</f>
        <v/>
      </c>
      <c r="F7" s="165" t="str">
        <f>IFERROR(VALUE(IF($A7="","",IF(F$2="","", InasistDetal!F12))),"")</f>
        <v/>
      </c>
      <c r="G7" s="165" t="str">
        <f>IFERROR(VALUE(IF($A7="","",IF(G$2="","", InasistDetal!G12))),"")</f>
        <v/>
      </c>
      <c r="H7" s="165" t="str">
        <f>IFERROR(VALUE(IF($A7="","",IF(H$2="","", InasistDetal!H12))),"")</f>
        <v/>
      </c>
      <c r="I7" s="165" t="str">
        <f>IFERROR(VALUE(IF($A7="","",IF(I$2="","", InasistDetal!I12))),"")</f>
        <v/>
      </c>
      <c r="J7" s="165" t="str">
        <f>IFERROR(VALUE(IF($A7="","",IF(J$2="","", InasistDetal!J12))),"")</f>
        <v/>
      </c>
      <c r="K7" s="165" t="str">
        <f>IFERROR(VALUE(IF($A7="","",IF(K$2="","", InasistDetal!K12))),"")</f>
        <v/>
      </c>
      <c r="L7" s="165" t="str">
        <f>IFERROR(VALUE(IF($A7="","",IF(L$2="","", InasistDetal!L12))),"")</f>
        <v/>
      </c>
      <c r="M7" s="165" t="str">
        <f>IFERROR(VALUE(IF($A7="","",IF(M$2="","", InasistDetal!M12))),"")</f>
        <v/>
      </c>
      <c r="N7" s="165" t="str">
        <f>IFERROR(VALUE(IF($A7="","",IF(N$2="","", InasistDetal!N12))),"")</f>
        <v/>
      </c>
      <c r="O7" s="165" t="str">
        <f>IFERROR(VALUE(IF($A7="","",IF(O$2="","", InasistDetal!O12))),"")</f>
        <v/>
      </c>
      <c r="P7" s="165" t="str">
        <f>IFERROR(VALUE(IF($A7="","",IF(P$2="","", InasistDetal!P12))),"")</f>
        <v/>
      </c>
      <c r="Q7" s="165" t="str">
        <f>IFERROR(VALUE(IF($A7="","",IF(Q$2="","", InasistDetal!Q12))),"")</f>
        <v/>
      </c>
      <c r="R7" s="165" t="str">
        <f>IFERROR(VALUE(IF($A7="","",IF(R$2="","", InasistDetal!R12))),"")</f>
        <v/>
      </c>
      <c r="S7" s="165" t="str">
        <f>IFERROR(VALUE(IF($A7="","",IF(S$2="","", InasistDetal!S12))),"")</f>
        <v/>
      </c>
      <c r="T7" s="165" t="str">
        <f>IFERROR(VALUE(IF($A7="","",IF(T$2="","", InasistDetal!T12))),"")</f>
        <v/>
      </c>
      <c r="U7" s="165" t="str">
        <f>IFERROR(VALUE(IF($A7="","",IF(U$2="","", InasistDetal!U12))),"")</f>
        <v/>
      </c>
      <c r="V7" s="165" t="str">
        <f>IFERROR(VALUE(IF($A7="","",IF(V$2="","", InasistDetal!V12))),"")</f>
        <v/>
      </c>
      <c r="W7" s="165" t="str">
        <f>IFERROR(VALUE(IF($A7="","",IF(W$2="","", InasistDetal!W12))),"")</f>
        <v/>
      </c>
      <c r="X7" s="165" t="str">
        <f>IFERROR(VALUE(IF($A7="","",IF(X$2="","", InasistDetal!X12))),"")</f>
        <v/>
      </c>
      <c r="Y7" s="165" t="str">
        <f>IFERROR(VALUE(IF($A7="","",IF(Y$2="","", InasistDetal!Y12))),"")</f>
        <v/>
      </c>
      <c r="Z7" s="165" t="str">
        <f>IFERROR(VALUE(IF($A7="","",IF(Z$2="","", InasistDetal!Z12))),"")</f>
        <v/>
      </c>
      <c r="AA7" s="165" t="str">
        <f>IFERROR(VALUE(IF($A7="","",IF(AA$2="","", InasistDetal!AA12))),"")</f>
        <v/>
      </c>
      <c r="AB7" s="165" t="str">
        <f>IFERROR(VALUE(IF($A7="","",IF(AB$2="","", InasistDetal!AB12))),"")</f>
        <v/>
      </c>
      <c r="AC7" s="165" t="str">
        <f>IFERROR(VALUE(IF($A7="","",IF(AC$2="","", InasistDetal!AC12))),"")</f>
        <v/>
      </c>
      <c r="AD7" s="165" t="str">
        <f>IFERROR(VALUE(IF($A7="","",IF(AD$2="","", InasistDetal!AD12))),"")</f>
        <v/>
      </c>
      <c r="AE7" s="165" t="str">
        <f>IFERROR(VALUE(IF($A7="","",IF(AE$2="","", InasistDetal!AE12))),"")</f>
        <v/>
      </c>
    </row>
    <row r="8">
      <c r="A8" s="164" t="str">
        <f>IF(Lista!A6="","",Lista!A6)</f>
        <v>0001804687</v>
      </c>
      <c r="B8" s="165" t="str">
        <f>IFERROR(VALUE(IF($A8="","",IF(B$2="","", InasistDetal!B13))),"")</f>
        <v/>
      </c>
      <c r="C8" s="165" t="str">
        <f>IFERROR(VALUE(IF($A8="","",IF(C$2="","", InasistDetal!C13))),"")</f>
        <v/>
      </c>
      <c r="D8" s="165" t="str">
        <f>IFERROR(VALUE(IF($A8="","",IF(D$2="","", InasistDetal!D13))),"")</f>
        <v/>
      </c>
      <c r="E8" s="165" t="str">
        <f>IFERROR(VALUE(IF($A8="","",IF(E$2="","", InasistDetal!E13))),"")</f>
        <v/>
      </c>
      <c r="F8" s="165" t="str">
        <f>IFERROR(VALUE(IF($A8="","",IF(F$2="","", InasistDetal!F13))),"")</f>
        <v/>
      </c>
      <c r="G8" s="165" t="str">
        <f>IFERROR(VALUE(IF($A8="","",IF(G$2="","", InasistDetal!G13))),"")</f>
        <v/>
      </c>
      <c r="H8" s="165" t="str">
        <f>IFERROR(VALUE(IF($A8="","",IF(H$2="","", InasistDetal!H13))),"")</f>
        <v/>
      </c>
      <c r="I8" s="165" t="str">
        <f>IFERROR(VALUE(IF($A8="","",IF(I$2="","", InasistDetal!I13))),"")</f>
        <v/>
      </c>
      <c r="J8" s="165" t="str">
        <f>IFERROR(VALUE(IF($A8="","",IF(J$2="","", InasistDetal!J13))),"")</f>
        <v/>
      </c>
      <c r="K8" s="165" t="str">
        <f>IFERROR(VALUE(IF($A8="","",IF(K$2="","", InasistDetal!K13))),"")</f>
        <v/>
      </c>
      <c r="L8" s="165" t="str">
        <f>IFERROR(VALUE(IF($A8="","",IF(L$2="","", InasistDetal!L13))),"")</f>
        <v/>
      </c>
      <c r="M8" s="165" t="str">
        <f>IFERROR(VALUE(IF($A8="","",IF(M$2="","", InasistDetal!M13))),"")</f>
        <v/>
      </c>
      <c r="N8" s="165" t="str">
        <f>IFERROR(VALUE(IF($A8="","",IF(N$2="","", InasistDetal!N13))),"")</f>
        <v/>
      </c>
      <c r="O8" s="165" t="str">
        <f>IFERROR(VALUE(IF($A8="","",IF(O$2="","", InasistDetal!O13))),"")</f>
        <v/>
      </c>
      <c r="P8" s="165" t="str">
        <f>IFERROR(VALUE(IF($A8="","",IF(P$2="","", InasistDetal!P13))),"")</f>
        <v/>
      </c>
      <c r="Q8" s="165" t="str">
        <f>IFERROR(VALUE(IF($A8="","",IF(Q$2="","", InasistDetal!Q13))),"")</f>
        <v/>
      </c>
      <c r="R8" s="165" t="str">
        <f>IFERROR(VALUE(IF($A8="","",IF(R$2="","", InasistDetal!R13))),"")</f>
        <v/>
      </c>
      <c r="S8" s="165" t="str">
        <f>IFERROR(VALUE(IF($A8="","",IF(S$2="","", InasistDetal!S13))),"")</f>
        <v/>
      </c>
      <c r="T8" s="165" t="str">
        <f>IFERROR(VALUE(IF($A8="","",IF(T$2="","", InasistDetal!T13))),"")</f>
        <v/>
      </c>
      <c r="U8" s="165" t="str">
        <f>IFERROR(VALUE(IF($A8="","",IF(U$2="","", InasistDetal!U13))),"")</f>
        <v/>
      </c>
      <c r="V8" s="165" t="str">
        <f>IFERROR(VALUE(IF($A8="","",IF(V$2="","", InasistDetal!V13))),"")</f>
        <v/>
      </c>
      <c r="W8" s="165" t="str">
        <f>IFERROR(VALUE(IF($A8="","",IF(W$2="","", InasistDetal!W13))),"")</f>
        <v/>
      </c>
      <c r="X8" s="165" t="str">
        <f>IFERROR(VALUE(IF($A8="","",IF(X$2="","", InasistDetal!X13))),"")</f>
        <v/>
      </c>
      <c r="Y8" s="165" t="str">
        <f>IFERROR(VALUE(IF($A8="","",IF(Y$2="","", InasistDetal!Y13))),"")</f>
        <v/>
      </c>
      <c r="Z8" s="165" t="str">
        <f>IFERROR(VALUE(IF($A8="","",IF(Z$2="","", InasistDetal!Z13))),"")</f>
        <v/>
      </c>
      <c r="AA8" s="165" t="str">
        <f>IFERROR(VALUE(IF($A8="","",IF(AA$2="","", InasistDetal!AA13))),"")</f>
        <v/>
      </c>
      <c r="AB8" s="165" t="str">
        <f>IFERROR(VALUE(IF($A8="","",IF(AB$2="","", InasistDetal!AB13))),"")</f>
        <v/>
      </c>
      <c r="AC8" s="165" t="str">
        <f>IFERROR(VALUE(IF($A8="","",IF(AC$2="","", InasistDetal!AC13))),"")</f>
        <v/>
      </c>
      <c r="AD8" s="165" t="str">
        <f>IFERROR(VALUE(IF($A8="","",IF(AD$2="","", InasistDetal!AD13))),"")</f>
        <v/>
      </c>
      <c r="AE8" s="165" t="str">
        <f>IFERROR(VALUE(IF($A8="","",IF(AE$2="","", InasistDetal!AE13))),"")</f>
        <v/>
      </c>
    </row>
    <row r="9">
      <c r="A9" s="164" t="str">
        <f>IF(Lista!A7="","",Lista!A7)</f>
        <v>0001804329</v>
      </c>
      <c r="B9" s="165" t="str">
        <f>IFERROR(VALUE(IF($A9="","",IF(B$2="","", InasistDetal!B14))),"")</f>
        <v/>
      </c>
      <c r="C9" s="165" t="str">
        <f>IFERROR(VALUE(IF($A9="","",IF(C$2="","", InasistDetal!C14))),"")</f>
        <v/>
      </c>
      <c r="D9" s="165" t="str">
        <f>IFERROR(VALUE(IF($A9="","",IF(D$2="","", InasistDetal!D14))),"")</f>
        <v/>
      </c>
      <c r="E9" s="165" t="str">
        <f>IFERROR(VALUE(IF($A9="","",IF(E$2="","", InasistDetal!E14))),"")</f>
        <v/>
      </c>
      <c r="F9" s="165" t="str">
        <f>IFERROR(VALUE(IF($A9="","",IF(F$2="","", InasistDetal!F14))),"")</f>
        <v/>
      </c>
      <c r="G9" s="165" t="str">
        <f>IFERROR(VALUE(IF($A9="","",IF(G$2="","", InasistDetal!G14))),"")</f>
        <v/>
      </c>
      <c r="H9" s="165" t="str">
        <f>IFERROR(VALUE(IF($A9="","",IF(H$2="","", InasistDetal!H14))),"")</f>
        <v/>
      </c>
      <c r="I9" s="165" t="str">
        <f>IFERROR(VALUE(IF($A9="","",IF(I$2="","", InasistDetal!I14))),"")</f>
        <v/>
      </c>
      <c r="J9" s="165" t="str">
        <f>IFERROR(VALUE(IF($A9="","",IF(J$2="","", InasistDetal!J14))),"")</f>
        <v/>
      </c>
      <c r="K9" s="165" t="str">
        <f>IFERROR(VALUE(IF($A9="","",IF(K$2="","", InasistDetal!K14))),"")</f>
        <v/>
      </c>
      <c r="L9" s="165" t="str">
        <f>IFERROR(VALUE(IF($A9="","",IF(L$2="","", InasistDetal!L14))),"")</f>
        <v/>
      </c>
      <c r="M9" s="165" t="str">
        <f>IFERROR(VALUE(IF($A9="","",IF(M$2="","", InasistDetal!M14))),"")</f>
        <v/>
      </c>
      <c r="N9" s="165" t="str">
        <f>IFERROR(VALUE(IF($A9="","",IF(N$2="","", InasistDetal!N14))),"")</f>
        <v/>
      </c>
      <c r="O9" s="165" t="str">
        <f>IFERROR(VALUE(IF($A9="","",IF(O$2="","", InasistDetal!O14))),"")</f>
        <v/>
      </c>
      <c r="P9" s="165" t="str">
        <f>IFERROR(VALUE(IF($A9="","",IF(P$2="","", InasistDetal!P14))),"")</f>
        <v/>
      </c>
      <c r="Q9" s="165" t="str">
        <f>IFERROR(VALUE(IF($A9="","",IF(Q$2="","", InasistDetal!Q14))),"")</f>
        <v/>
      </c>
      <c r="R9" s="165" t="str">
        <f>IFERROR(VALUE(IF($A9="","",IF(R$2="","", InasistDetal!R14))),"")</f>
        <v/>
      </c>
      <c r="S9" s="165" t="str">
        <f>IFERROR(VALUE(IF($A9="","",IF(S$2="","", InasistDetal!S14))),"")</f>
        <v/>
      </c>
      <c r="T9" s="165" t="str">
        <f>IFERROR(VALUE(IF($A9="","",IF(T$2="","", InasistDetal!T14))),"")</f>
        <v/>
      </c>
      <c r="U9" s="165" t="str">
        <f>IFERROR(VALUE(IF($A9="","",IF(U$2="","", InasistDetal!U14))),"")</f>
        <v/>
      </c>
      <c r="V9" s="165" t="str">
        <f>IFERROR(VALUE(IF($A9="","",IF(V$2="","", InasistDetal!V14))),"")</f>
        <v/>
      </c>
      <c r="W9" s="165" t="str">
        <f>IFERROR(VALUE(IF($A9="","",IF(W$2="","", InasistDetal!W14))),"")</f>
        <v/>
      </c>
      <c r="X9" s="165" t="str">
        <f>IFERROR(VALUE(IF($A9="","",IF(X$2="","", InasistDetal!X14))),"")</f>
        <v/>
      </c>
      <c r="Y9" s="165" t="str">
        <f>IFERROR(VALUE(IF($A9="","",IF(Y$2="","", InasistDetal!Y14))),"")</f>
        <v/>
      </c>
      <c r="Z9" s="165" t="str">
        <f>IFERROR(VALUE(IF($A9="","",IF(Z$2="","", InasistDetal!Z14))),"")</f>
        <v/>
      </c>
      <c r="AA9" s="165" t="str">
        <f>IFERROR(VALUE(IF($A9="","",IF(AA$2="","", InasistDetal!AA14))),"")</f>
        <v/>
      </c>
      <c r="AB9" s="165" t="str">
        <f>IFERROR(VALUE(IF($A9="","",IF(AB$2="","", InasistDetal!AB14))),"")</f>
        <v/>
      </c>
      <c r="AC9" s="165" t="str">
        <f>IFERROR(VALUE(IF($A9="","",IF(AC$2="","", InasistDetal!AC14))),"")</f>
        <v/>
      </c>
      <c r="AD9" s="165" t="str">
        <f>IFERROR(VALUE(IF($A9="","",IF(AD$2="","", InasistDetal!AD14))),"")</f>
        <v/>
      </c>
      <c r="AE9" s="165" t="str">
        <f>IFERROR(VALUE(IF($A9="","",IF(AE$2="","", InasistDetal!AE14))),"")</f>
        <v/>
      </c>
    </row>
    <row r="10">
      <c r="A10" s="164" t="str">
        <f>IF(Lista!A8="","",Lista!A8)</f>
        <v>0001812455</v>
      </c>
      <c r="B10" s="165" t="str">
        <f>IFERROR(VALUE(IF($A10="","",IF(B$2="","", InasistDetal!B15))),"")</f>
        <v/>
      </c>
      <c r="C10" s="165" t="str">
        <f>IFERROR(VALUE(IF($A10="","",IF(C$2="","", InasistDetal!C15))),"")</f>
        <v/>
      </c>
      <c r="D10" s="165" t="str">
        <f>IFERROR(VALUE(IF($A10="","",IF(D$2="","", InasistDetal!D15))),"")</f>
        <v/>
      </c>
      <c r="E10" s="165" t="str">
        <f>IFERROR(VALUE(IF($A10="","",IF(E$2="","", InasistDetal!E15))),"")</f>
        <v/>
      </c>
      <c r="F10" s="165" t="str">
        <f>IFERROR(VALUE(IF($A10="","",IF(F$2="","", InasistDetal!F15))),"")</f>
        <v/>
      </c>
      <c r="G10" s="165" t="str">
        <f>IFERROR(VALUE(IF($A10="","",IF(G$2="","", InasistDetal!G15))),"")</f>
        <v/>
      </c>
      <c r="H10" s="165" t="str">
        <f>IFERROR(VALUE(IF($A10="","",IF(H$2="","", InasistDetal!H15))),"")</f>
        <v/>
      </c>
      <c r="I10" s="165" t="str">
        <f>IFERROR(VALUE(IF($A10="","",IF(I$2="","", InasistDetal!I15))),"")</f>
        <v/>
      </c>
      <c r="J10" s="165" t="str">
        <f>IFERROR(VALUE(IF($A10="","",IF(J$2="","", InasistDetal!J15))),"")</f>
        <v/>
      </c>
      <c r="K10" s="165" t="str">
        <f>IFERROR(VALUE(IF($A10="","",IF(K$2="","", InasistDetal!K15))),"")</f>
        <v/>
      </c>
      <c r="L10" s="165" t="str">
        <f>IFERROR(VALUE(IF($A10="","",IF(L$2="","", InasistDetal!L15))),"")</f>
        <v/>
      </c>
      <c r="M10" s="165" t="str">
        <f>IFERROR(VALUE(IF($A10="","",IF(M$2="","", InasistDetal!M15))),"")</f>
        <v/>
      </c>
      <c r="N10" s="165" t="str">
        <f>IFERROR(VALUE(IF($A10="","",IF(N$2="","", InasistDetal!N15))),"")</f>
        <v/>
      </c>
      <c r="O10" s="165" t="str">
        <f>IFERROR(VALUE(IF($A10="","",IF(O$2="","", InasistDetal!O15))),"")</f>
        <v/>
      </c>
      <c r="P10" s="165" t="str">
        <f>IFERROR(VALUE(IF($A10="","",IF(P$2="","", InasistDetal!P15))),"")</f>
        <v/>
      </c>
      <c r="Q10" s="165" t="str">
        <f>IFERROR(VALUE(IF($A10="","",IF(Q$2="","", InasistDetal!Q15))),"")</f>
        <v/>
      </c>
      <c r="R10" s="165" t="str">
        <f>IFERROR(VALUE(IF($A10="","",IF(R$2="","", InasistDetal!R15))),"")</f>
        <v/>
      </c>
      <c r="S10" s="165" t="str">
        <f>IFERROR(VALUE(IF($A10="","",IF(S$2="","", InasistDetal!S15))),"")</f>
        <v/>
      </c>
      <c r="T10" s="165" t="str">
        <f>IFERROR(VALUE(IF($A10="","",IF(T$2="","", InasistDetal!T15))),"")</f>
        <v/>
      </c>
      <c r="U10" s="165" t="str">
        <f>IFERROR(VALUE(IF($A10="","",IF(U$2="","", InasistDetal!U15))),"")</f>
        <v/>
      </c>
      <c r="V10" s="165" t="str">
        <f>IFERROR(VALUE(IF($A10="","",IF(V$2="","", InasistDetal!V15))),"")</f>
        <v/>
      </c>
      <c r="W10" s="165" t="str">
        <f>IFERROR(VALUE(IF($A10="","",IF(W$2="","", InasistDetal!W15))),"")</f>
        <v/>
      </c>
      <c r="X10" s="165" t="str">
        <f>IFERROR(VALUE(IF($A10="","",IF(X$2="","", InasistDetal!X15))),"")</f>
        <v/>
      </c>
      <c r="Y10" s="165" t="str">
        <f>IFERROR(VALUE(IF($A10="","",IF(Y$2="","", InasistDetal!Y15))),"")</f>
        <v/>
      </c>
      <c r="Z10" s="165" t="str">
        <f>IFERROR(VALUE(IF($A10="","",IF(Z$2="","", InasistDetal!Z15))),"")</f>
        <v/>
      </c>
      <c r="AA10" s="165" t="str">
        <f>IFERROR(VALUE(IF($A10="","",IF(AA$2="","", InasistDetal!AA15))),"")</f>
        <v/>
      </c>
      <c r="AB10" s="165" t="str">
        <f>IFERROR(VALUE(IF($A10="","",IF(AB$2="","", InasistDetal!AB15))),"")</f>
        <v/>
      </c>
      <c r="AC10" s="165" t="str">
        <f>IFERROR(VALUE(IF($A10="","",IF(AC$2="","", InasistDetal!AC15))),"")</f>
        <v/>
      </c>
      <c r="AD10" s="165" t="str">
        <f>IFERROR(VALUE(IF($A10="","",IF(AD$2="","", InasistDetal!AD15))),"")</f>
        <v/>
      </c>
      <c r="AE10" s="165" t="str">
        <f>IFERROR(VALUE(IF($A10="","",IF(AE$2="","", InasistDetal!AE15))),"")</f>
        <v/>
      </c>
    </row>
    <row r="11">
      <c r="A11" s="164" t="str">
        <f>IF(Lista!A9="","",Lista!A9)</f>
        <v>0001813792</v>
      </c>
      <c r="B11" s="165" t="str">
        <f>IFERROR(VALUE(IF($A11="","",IF(B$2="","", InasistDetal!B16))),"")</f>
        <v/>
      </c>
      <c r="C11" s="165" t="str">
        <f>IFERROR(VALUE(IF($A11="","",IF(C$2="","", InasistDetal!C16))),"")</f>
        <v/>
      </c>
      <c r="D11" s="165" t="str">
        <f>IFERROR(VALUE(IF($A11="","",IF(D$2="","", InasistDetal!D16))),"")</f>
        <v/>
      </c>
      <c r="E11" s="165" t="str">
        <f>IFERROR(VALUE(IF($A11="","",IF(E$2="","", InasistDetal!E16))),"")</f>
        <v/>
      </c>
      <c r="F11" s="165" t="str">
        <f>IFERROR(VALUE(IF($A11="","",IF(F$2="","", InasistDetal!F16))),"")</f>
        <v/>
      </c>
      <c r="G11" s="165" t="str">
        <f>IFERROR(VALUE(IF($A11="","",IF(G$2="","", InasistDetal!G16))),"")</f>
        <v/>
      </c>
      <c r="H11" s="165" t="str">
        <f>IFERROR(VALUE(IF($A11="","",IF(H$2="","", InasistDetal!H16))),"")</f>
        <v/>
      </c>
      <c r="I11" s="165" t="str">
        <f>IFERROR(VALUE(IF($A11="","",IF(I$2="","", InasistDetal!I16))),"")</f>
        <v/>
      </c>
      <c r="J11" s="165" t="str">
        <f>IFERROR(VALUE(IF($A11="","",IF(J$2="","", InasistDetal!J16))),"")</f>
        <v/>
      </c>
      <c r="K11" s="165" t="str">
        <f>IFERROR(VALUE(IF($A11="","",IF(K$2="","", InasistDetal!K16))),"")</f>
        <v/>
      </c>
      <c r="L11" s="165" t="str">
        <f>IFERROR(VALUE(IF($A11="","",IF(L$2="","", InasistDetal!L16))),"")</f>
        <v/>
      </c>
      <c r="M11" s="165" t="str">
        <f>IFERROR(VALUE(IF($A11="","",IF(M$2="","", InasistDetal!M16))),"")</f>
        <v/>
      </c>
      <c r="N11" s="165" t="str">
        <f>IFERROR(VALUE(IF($A11="","",IF(N$2="","", InasistDetal!N16))),"")</f>
        <v/>
      </c>
      <c r="O11" s="165" t="str">
        <f>IFERROR(VALUE(IF($A11="","",IF(O$2="","", InasistDetal!O16))),"")</f>
        <v/>
      </c>
      <c r="P11" s="165" t="str">
        <f>IFERROR(VALUE(IF($A11="","",IF(P$2="","", InasistDetal!P16))),"")</f>
        <v/>
      </c>
      <c r="Q11" s="165" t="str">
        <f>IFERROR(VALUE(IF($A11="","",IF(Q$2="","", InasistDetal!Q16))),"")</f>
        <v/>
      </c>
      <c r="R11" s="165" t="str">
        <f>IFERROR(VALUE(IF($A11="","",IF(R$2="","", InasistDetal!R16))),"")</f>
        <v/>
      </c>
      <c r="S11" s="165" t="str">
        <f>IFERROR(VALUE(IF($A11="","",IF(S$2="","", InasistDetal!S16))),"")</f>
        <v/>
      </c>
      <c r="T11" s="165" t="str">
        <f>IFERROR(VALUE(IF($A11="","",IF(T$2="","", InasistDetal!T16))),"")</f>
        <v/>
      </c>
      <c r="U11" s="165" t="str">
        <f>IFERROR(VALUE(IF($A11="","",IF(U$2="","", InasistDetal!U16))),"")</f>
        <v/>
      </c>
      <c r="V11" s="165" t="str">
        <f>IFERROR(VALUE(IF($A11="","",IF(V$2="","", InasistDetal!V16))),"")</f>
        <v/>
      </c>
      <c r="W11" s="165" t="str">
        <f>IFERROR(VALUE(IF($A11="","",IF(W$2="","", InasistDetal!W16))),"")</f>
        <v/>
      </c>
      <c r="X11" s="165" t="str">
        <f>IFERROR(VALUE(IF($A11="","",IF(X$2="","", InasistDetal!X16))),"")</f>
        <v/>
      </c>
      <c r="Y11" s="165" t="str">
        <f>IFERROR(VALUE(IF($A11="","",IF(Y$2="","", InasistDetal!Y16))),"")</f>
        <v/>
      </c>
      <c r="Z11" s="165" t="str">
        <f>IFERROR(VALUE(IF($A11="","",IF(Z$2="","", InasistDetal!Z16))),"")</f>
        <v/>
      </c>
      <c r="AA11" s="165" t="str">
        <f>IFERROR(VALUE(IF($A11="","",IF(AA$2="","", InasistDetal!AA16))),"")</f>
        <v/>
      </c>
      <c r="AB11" s="165" t="str">
        <f>IFERROR(VALUE(IF($A11="","",IF(AB$2="","", InasistDetal!AB16))),"")</f>
        <v/>
      </c>
      <c r="AC11" s="165" t="str">
        <f>IFERROR(VALUE(IF($A11="","",IF(AC$2="","", InasistDetal!AC16))),"")</f>
        <v/>
      </c>
      <c r="AD11" s="165" t="str">
        <f>IFERROR(VALUE(IF($A11="","",IF(AD$2="","", InasistDetal!AD16))),"")</f>
        <v/>
      </c>
      <c r="AE11" s="165" t="str">
        <f>IFERROR(VALUE(IF($A11="","",IF(AE$2="","", InasistDetal!AE16))),"")</f>
        <v/>
      </c>
    </row>
    <row r="12">
      <c r="A12" s="164" t="str">
        <f>IF(Lista!A10="","",Lista!A10)</f>
        <v>0001806878</v>
      </c>
      <c r="B12" s="165" t="str">
        <f>IFERROR(VALUE(IF($A12="","",IF(B$2="","", InasistDetal!B17))),"")</f>
        <v/>
      </c>
      <c r="C12" s="165" t="str">
        <f>IFERROR(VALUE(IF($A12="","",IF(C$2="","", InasistDetal!C17))),"")</f>
        <v/>
      </c>
      <c r="D12" s="165" t="str">
        <f>IFERROR(VALUE(IF($A12="","",IF(D$2="","", InasistDetal!D17))),"")</f>
        <v/>
      </c>
      <c r="E12" s="165" t="str">
        <f>IFERROR(VALUE(IF($A12="","",IF(E$2="","", InasistDetal!E17))),"")</f>
        <v/>
      </c>
      <c r="F12" s="165" t="str">
        <f>IFERROR(VALUE(IF($A12="","",IF(F$2="","", InasistDetal!F17))),"")</f>
        <v/>
      </c>
      <c r="G12" s="165" t="str">
        <f>IFERROR(VALUE(IF($A12="","",IF(G$2="","", InasistDetal!G17))),"")</f>
        <v/>
      </c>
      <c r="H12" s="165" t="str">
        <f>IFERROR(VALUE(IF($A12="","",IF(H$2="","", InasistDetal!H17))),"")</f>
        <v/>
      </c>
      <c r="I12" s="165" t="str">
        <f>IFERROR(VALUE(IF($A12="","",IF(I$2="","", InasistDetal!I17))),"")</f>
        <v/>
      </c>
      <c r="J12" s="165" t="str">
        <f>IFERROR(VALUE(IF($A12="","",IF(J$2="","", InasistDetal!J17))),"")</f>
        <v/>
      </c>
      <c r="K12" s="165" t="str">
        <f>IFERROR(VALUE(IF($A12="","",IF(K$2="","", InasistDetal!K17))),"")</f>
        <v/>
      </c>
      <c r="L12" s="165" t="str">
        <f>IFERROR(VALUE(IF($A12="","",IF(L$2="","", InasistDetal!L17))),"")</f>
        <v/>
      </c>
      <c r="M12" s="165" t="str">
        <f>IFERROR(VALUE(IF($A12="","",IF(M$2="","", InasistDetal!M17))),"")</f>
        <v/>
      </c>
      <c r="N12" s="165" t="str">
        <f>IFERROR(VALUE(IF($A12="","",IF(N$2="","", InasistDetal!N17))),"")</f>
        <v/>
      </c>
      <c r="O12" s="165" t="str">
        <f>IFERROR(VALUE(IF($A12="","",IF(O$2="","", InasistDetal!O17))),"")</f>
        <v/>
      </c>
      <c r="P12" s="165" t="str">
        <f>IFERROR(VALUE(IF($A12="","",IF(P$2="","", InasistDetal!P17))),"")</f>
        <v/>
      </c>
      <c r="Q12" s="165" t="str">
        <f>IFERROR(VALUE(IF($A12="","",IF(Q$2="","", InasistDetal!Q17))),"")</f>
        <v/>
      </c>
      <c r="R12" s="165" t="str">
        <f>IFERROR(VALUE(IF($A12="","",IF(R$2="","", InasistDetal!R17))),"")</f>
        <v/>
      </c>
      <c r="S12" s="165" t="str">
        <f>IFERROR(VALUE(IF($A12="","",IF(S$2="","", InasistDetal!S17))),"")</f>
        <v/>
      </c>
      <c r="T12" s="165" t="str">
        <f>IFERROR(VALUE(IF($A12="","",IF(T$2="","", InasistDetal!T17))),"")</f>
        <v/>
      </c>
      <c r="U12" s="165" t="str">
        <f>IFERROR(VALUE(IF($A12="","",IF(U$2="","", InasistDetal!U17))),"")</f>
        <v/>
      </c>
      <c r="V12" s="165" t="str">
        <f>IFERROR(VALUE(IF($A12="","",IF(V$2="","", InasistDetal!V17))),"")</f>
        <v/>
      </c>
      <c r="W12" s="165" t="str">
        <f>IFERROR(VALUE(IF($A12="","",IF(W$2="","", InasistDetal!W17))),"")</f>
        <v/>
      </c>
      <c r="X12" s="165" t="str">
        <f>IFERROR(VALUE(IF($A12="","",IF(X$2="","", InasistDetal!X17))),"")</f>
        <v/>
      </c>
      <c r="Y12" s="165" t="str">
        <f>IFERROR(VALUE(IF($A12="","",IF(Y$2="","", InasistDetal!Y17))),"")</f>
        <v/>
      </c>
      <c r="Z12" s="165" t="str">
        <f>IFERROR(VALUE(IF($A12="","",IF(Z$2="","", InasistDetal!Z17))),"")</f>
        <v/>
      </c>
      <c r="AA12" s="165" t="str">
        <f>IFERROR(VALUE(IF($A12="","",IF(AA$2="","", InasistDetal!AA17))),"")</f>
        <v/>
      </c>
      <c r="AB12" s="165" t="str">
        <f>IFERROR(VALUE(IF($A12="","",IF(AB$2="","", InasistDetal!AB17))),"")</f>
        <v/>
      </c>
      <c r="AC12" s="165" t="str">
        <f>IFERROR(VALUE(IF($A12="","",IF(AC$2="","", InasistDetal!AC17))),"")</f>
        <v/>
      </c>
      <c r="AD12" s="165" t="str">
        <f>IFERROR(VALUE(IF($A12="","",IF(AD$2="","", InasistDetal!AD17))),"")</f>
        <v/>
      </c>
      <c r="AE12" s="165" t="str">
        <f>IFERROR(VALUE(IF($A12="","",IF(AE$2="","", InasistDetal!AE17))),"")</f>
        <v/>
      </c>
    </row>
    <row r="13">
      <c r="A13" s="164" t="str">
        <f>IF(Lista!A11="","",Lista!A11)</f>
        <v>0001813732</v>
      </c>
      <c r="B13" s="165" t="str">
        <f>IFERROR(VALUE(IF($A13="","",IF(B$2="","", InasistDetal!B18))),"")</f>
        <v/>
      </c>
      <c r="C13" s="165" t="str">
        <f>IFERROR(VALUE(IF($A13="","",IF(C$2="","", InasistDetal!C18))),"")</f>
        <v/>
      </c>
      <c r="D13" s="165" t="str">
        <f>IFERROR(VALUE(IF($A13="","",IF(D$2="","", InasistDetal!D18))),"")</f>
        <v/>
      </c>
      <c r="E13" s="165" t="str">
        <f>IFERROR(VALUE(IF($A13="","",IF(E$2="","", InasistDetal!E18))),"")</f>
        <v/>
      </c>
      <c r="F13" s="165" t="str">
        <f>IFERROR(VALUE(IF($A13="","",IF(F$2="","", InasistDetal!F18))),"")</f>
        <v/>
      </c>
      <c r="G13" s="165" t="str">
        <f>IFERROR(VALUE(IF($A13="","",IF(G$2="","", InasistDetal!G18))),"")</f>
        <v/>
      </c>
      <c r="H13" s="165" t="str">
        <f>IFERROR(VALUE(IF($A13="","",IF(H$2="","", InasistDetal!H18))),"")</f>
        <v/>
      </c>
      <c r="I13" s="165" t="str">
        <f>IFERROR(VALUE(IF($A13="","",IF(I$2="","", InasistDetal!I18))),"")</f>
        <v/>
      </c>
      <c r="J13" s="165" t="str">
        <f>IFERROR(VALUE(IF($A13="","",IF(J$2="","", InasistDetal!J18))),"")</f>
        <v/>
      </c>
      <c r="K13" s="165" t="str">
        <f>IFERROR(VALUE(IF($A13="","",IF(K$2="","", InasistDetal!K18))),"")</f>
        <v/>
      </c>
      <c r="L13" s="165" t="str">
        <f>IFERROR(VALUE(IF($A13="","",IF(L$2="","", InasistDetal!L18))),"")</f>
        <v/>
      </c>
      <c r="M13" s="165" t="str">
        <f>IFERROR(VALUE(IF($A13="","",IF(M$2="","", InasistDetal!M18))),"")</f>
        <v/>
      </c>
      <c r="N13" s="165" t="str">
        <f>IFERROR(VALUE(IF($A13="","",IF(N$2="","", InasistDetal!N18))),"")</f>
        <v/>
      </c>
      <c r="O13" s="165" t="str">
        <f>IFERROR(VALUE(IF($A13="","",IF(O$2="","", InasistDetal!O18))),"")</f>
        <v/>
      </c>
      <c r="P13" s="165" t="str">
        <f>IFERROR(VALUE(IF($A13="","",IF(P$2="","", InasistDetal!P18))),"")</f>
        <v/>
      </c>
      <c r="Q13" s="165" t="str">
        <f>IFERROR(VALUE(IF($A13="","",IF(Q$2="","", InasistDetal!Q18))),"")</f>
        <v/>
      </c>
      <c r="R13" s="165" t="str">
        <f>IFERROR(VALUE(IF($A13="","",IF(R$2="","", InasistDetal!R18))),"")</f>
        <v/>
      </c>
      <c r="S13" s="165" t="str">
        <f>IFERROR(VALUE(IF($A13="","",IF(S$2="","", InasistDetal!S18))),"")</f>
        <v/>
      </c>
      <c r="T13" s="165" t="str">
        <f>IFERROR(VALUE(IF($A13="","",IF(T$2="","", InasistDetal!T18))),"")</f>
        <v/>
      </c>
      <c r="U13" s="165" t="str">
        <f>IFERROR(VALUE(IF($A13="","",IF(U$2="","", InasistDetal!U18))),"")</f>
        <v/>
      </c>
      <c r="V13" s="165" t="str">
        <f>IFERROR(VALUE(IF($A13="","",IF(V$2="","", InasistDetal!V18))),"")</f>
        <v/>
      </c>
      <c r="W13" s="165" t="str">
        <f>IFERROR(VALUE(IF($A13="","",IF(W$2="","", InasistDetal!W18))),"")</f>
        <v/>
      </c>
      <c r="X13" s="165" t="str">
        <f>IFERROR(VALUE(IF($A13="","",IF(X$2="","", InasistDetal!X18))),"")</f>
        <v/>
      </c>
      <c r="Y13" s="165" t="str">
        <f>IFERROR(VALUE(IF($A13="","",IF(Y$2="","", InasistDetal!Y18))),"")</f>
        <v/>
      </c>
      <c r="Z13" s="165" t="str">
        <f>IFERROR(VALUE(IF($A13="","",IF(Z$2="","", InasistDetal!Z18))),"")</f>
        <v/>
      </c>
      <c r="AA13" s="165" t="str">
        <f>IFERROR(VALUE(IF($A13="","",IF(AA$2="","", InasistDetal!AA18))),"")</f>
        <v/>
      </c>
      <c r="AB13" s="165" t="str">
        <f>IFERROR(VALUE(IF($A13="","",IF(AB$2="","", InasistDetal!AB18))),"")</f>
        <v/>
      </c>
      <c r="AC13" s="165" t="str">
        <f>IFERROR(VALUE(IF($A13="","",IF(AC$2="","", InasistDetal!AC18))),"")</f>
        <v/>
      </c>
      <c r="AD13" s="165" t="str">
        <f>IFERROR(VALUE(IF($A13="","",IF(AD$2="","", InasistDetal!AD18))),"")</f>
        <v/>
      </c>
      <c r="AE13" s="165" t="str">
        <f>IFERROR(VALUE(IF($A13="","",IF(AE$2="","", InasistDetal!AE18))),"")</f>
        <v/>
      </c>
    </row>
    <row r="14">
      <c r="A14" s="164" t="str">
        <f>IF(Lista!A12="","",Lista!A12)</f>
        <v>0001812450</v>
      </c>
      <c r="B14" s="165" t="str">
        <f>IFERROR(VALUE(IF($A14="","",IF(B$2="","", InasistDetal!B19))),"")</f>
        <v/>
      </c>
      <c r="C14" s="165" t="str">
        <f>IFERROR(VALUE(IF($A14="","",IF(C$2="","", InasistDetal!C19))),"")</f>
        <v/>
      </c>
      <c r="D14" s="165" t="str">
        <f>IFERROR(VALUE(IF($A14="","",IF(D$2="","", InasistDetal!D19))),"")</f>
        <v/>
      </c>
      <c r="E14" s="165" t="str">
        <f>IFERROR(VALUE(IF($A14="","",IF(E$2="","", InasistDetal!E19))),"")</f>
        <v/>
      </c>
      <c r="F14" s="165" t="str">
        <f>IFERROR(VALUE(IF($A14="","",IF(F$2="","", InasistDetal!F19))),"")</f>
        <v/>
      </c>
      <c r="G14" s="165" t="str">
        <f>IFERROR(VALUE(IF($A14="","",IF(G$2="","", InasistDetal!G19))),"")</f>
        <v/>
      </c>
      <c r="H14" s="165" t="str">
        <f>IFERROR(VALUE(IF($A14="","",IF(H$2="","", InasistDetal!H19))),"")</f>
        <v/>
      </c>
      <c r="I14" s="165" t="str">
        <f>IFERROR(VALUE(IF($A14="","",IF(I$2="","", InasistDetal!I19))),"")</f>
        <v/>
      </c>
      <c r="J14" s="165" t="str">
        <f>IFERROR(VALUE(IF($A14="","",IF(J$2="","", InasistDetal!J19))),"")</f>
        <v/>
      </c>
      <c r="K14" s="165" t="str">
        <f>IFERROR(VALUE(IF($A14="","",IF(K$2="","", InasistDetal!K19))),"")</f>
        <v/>
      </c>
      <c r="L14" s="165" t="str">
        <f>IFERROR(VALUE(IF($A14="","",IF(L$2="","", InasistDetal!L19))),"")</f>
        <v/>
      </c>
      <c r="M14" s="165" t="str">
        <f>IFERROR(VALUE(IF($A14="","",IF(M$2="","", InasistDetal!M19))),"")</f>
        <v/>
      </c>
      <c r="N14" s="165" t="str">
        <f>IFERROR(VALUE(IF($A14="","",IF(N$2="","", InasistDetal!N19))),"")</f>
        <v/>
      </c>
      <c r="O14" s="165" t="str">
        <f>IFERROR(VALUE(IF($A14="","",IF(O$2="","", InasistDetal!O19))),"")</f>
        <v/>
      </c>
      <c r="P14" s="165" t="str">
        <f>IFERROR(VALUE(IF($A14="","",IF(P$2="","", InasistDetal!P19))),"")</f>
        <v/>
      </c>
      <c r="Q14" s="165" t="str">
        <f>IFERROR(VALUE(IF($A14="","",IF(Q$2="","", InasistDetal!Q19))),"")</f>
        <v/>
      </c>
      <c r="R14" s="165" t="str">
        <f>IFERROR(VALUE(IF($A14="","",IF(R$2="","", InasistDetal!R19))),"")</f>
        <v/>
      </c>
      <c r="S14" s="165" t="str">
        <f>IFERROR(VALUE(IF($A14="","",IF(S$2="","", InasistDetal!S19))),"")</f>
        <v/>
      </c>
      <c r="T14" s="165" t="str">
        <f>IFERROR(VALUE(IF($A14="","",IF(T$2="","", InasistDetal!T19))),"")</f>
        <v/>
      </c>
      <c r="U14" s="165" t="str">
        <f>IFERROR(VALUE(IF($A14="","",IF(U$2="","", InasistDetal!U19))),"")</f>
        <v/>
      </c>
      <c r="V14" s="165" t="str">
        <f>IFERROR(VALUE(IF($A14="","",IF(V$2="","", InasistDetal!V19))),"")</f>
        <v/>
      </c>
      <c r="W14" s="165" t="str">
        <f>IFERROR(VALUE(IF($A14="","",IF(W$2="","", InasistDetal!W19))),"")</f>
        <v/>
      </c>
      <c r="X14" s="165" t="str">
        <f>IFERROR(VALUE(IF($A14="","",IF(X$2="","", InasistDetal!X19))),"")</f>
        <v/>
      </c>
      <c r="Y14" s="165" t="str">
        <f>IFERROR(VALUE(IF($A14="","",IF(Y$2="","", InasistDetal!Y19))),"")</f>
        <v/>
      </c>
      <c r="Z14" s="165" t="str">
        <f>IFERROR(VALUE(IF($A14="","",IF(Z$2="","", InasistDetal!Z19))),"")</f>
        <v/>
      </c>
      <c r="AA14" s="165" t="str">
        <f>IFERROR(VALUE(IF($A14="","",IF(AA$2="","", InasistDetal!AA19))),"")</f>
        <v/>
      </c>
      <c r="AB14" s="165" t="str">
        <f>IFERROR(VALUE(IF($A14="","",IF(AB$2="","", InasistDetal!AB19))),"")</f>
        <v/>
      </c>
      <c r="AC14" s="165" t="str">
        <f>IFERROR(VALUE(IF($A14="","",IF(AC$2="","", InasistDetal!AC19))),"")</f>
        <v/>
      </c>
      <c r="AD14" s="165" t="str">
        <f>IFERROR(VALUE(IF($A14="","",IF(AD$2="","", InasistDetal!AD19))),"")</f>
        <v/>
      </c>
      <c r="AE14" s="165" t="str">
        <f>IFERROR(VALUE(IF($A14="","",IF(AE$2="","", InasistDetal!AE19))),"")</f>
        <v/>
      </c>
    </row>
    <row r="15">
      <c r="A15" s="164" t="str">
        <f>IF(Lista!A13="","",Lista!A13)</f>
        <v>0001813001</v>
      </c>
      <c r="B15" s="165" t="str">
        <f>IFERROR(VALUE(IF($A15="","",IF(B$2="","", InasistDetal!B20))),"")</f>
        <v/>
      </c>
      <c r="C15" s="165" t="str">
        <f>IFERROR(VALUE(IF($A15="","",IF(C$2="","", InasistDetal!C20))),"")</f>
        <v/>
      </c>
      <c r="D15" s="165" t="str">
        <f>IFERROR(VALUE(IF($A15="","",IF(D$2="","", InasistDetal!D20))),"")</f>
        <v/>
      </c>
      <c r="E15" s="165" t="str">
        <f>IFERROR(VALUE(IF($A15="","",IF(E$2="","", InasistDetal!E20))),"")</f>
        <v/>
      </c>
      <c r="F15" s="165" t="str">
        <f>IFERROR(VALUE(IF($A15="","",IF(F$2="","", InasistDetal!F20))),"")</f>
        <v/>
      </c>
      <c r="G15" s="165" t="str">
        <f>IFERROR(VALUE(IF($A15="","",IF(G$2="","", InasistDetal!G20))),"")</f>
        <v/>
      </c>
      <c r="H15" s="165" t="str">
        <f>IFERROR(VALUE(IF($A15="","",IF(H$2="","", InasistDetal!H20))),"")</f>
        <v/>
      </c>
      <c r="I15" s="165" t="str">
        <f>IFERROR(VALUE(IF($A15="","",IF(I$2="","", InasistDetal!I20))),"")</f>
        <v/>
      </c>
      <c r="J15" s="165" t="str">
        <f>IFERROR(VALUE(IF($A15="","",IF(J$2="","", InasistDetal!J20))),"")</f>
        <v/>
      </c>
      <c r="K15" s="165" t="str">
        <f>IFERROR(VALUE(IF($A15="","",IF(K$2="","", InasistDetal!K20))),"")</f>
        <v/>
      </c>
      <c r="L15" s="165" t="str">
        <f>IFERROR(VALUE(IF($A15="","",IF(L$2="","", InasistDetal!L20))),"")</f>
        <v/>
      </c>
      <c r="M15" s="165" t="str">
        <f>IFERROR(VALUE(IF($A15="","",IF(M$2="","", InasistDetal!M20))),"")</f>
        <v/>
      </c>
      <c r="N15" s="165" t="str">
        <f>IFERROR(VALUE(IF($A15="","",IF(N$2="","", InasistDetal!N20))),"")</f>
        <v/>
      </c>
      <c r="O15" s="165" t="str">
        <f>IFERROR(VALUE(IF($A15="","",IF(O$2="","", InasistDetal!O20))),"")</f>
        <v/>
      </c>
      <c r="P15" s="165" t="str">
        <f>IFERROR(VALUE(IF($A15="","",IF(P$2="","", InasistDetal!P20))),"")</f>
        <v/>
      </c>
      <c r="Q15" s="165" t="str">
        <f>IFERROR(VALUE(IF($A15="","",IF(Q$2="","", InasistDetal!Q20))),"")</f>
        <v/>
      </c>
      <c r="R15" s="165" t="str">
        <f>IFERROR(VALUE(IF($A15="","",IF(R$2="","", InasistDetal!R20))),"")</f>
        <v/>
      </c>
      <c r="S15" s="165" t="str">
        <f>IFERROR(VALUE(IF($A15="","",IF(S$2="","", InasistDetal!S20))),"")</f>
        <v/>
      </c>
      <c r="T15" s="165" t="str">
        <f>IFERROR(VALUE(IF($A15="","",IF(T$2="","", InasistDetal!T20))),"")</f>
        <v/>
      </c>
      <c r="U15" s="165" t="str">
        <f>IFERROR(VALUE(IF($A15="","",IF(U$2="","", InasistDetal!U20))),"")</f>
        <v/>
      </c>
      <c r="V15" s="165" t="str">
        <f>IFERROR(VALUE(IF($A15="","",IF(V$2="","", InasistDetal!V20))),"")</f>
        <v/>
      </c>
      <c r="W15" s="165" t="str">
        <f>IFERROR(VALUE(IF($A15="","",IF(W$2="","", InasistDetal!W20))),"")</f>
        <v/>
      </c>
      <c r="X15" s="165" t="str">
        <f>IFERROR(VALUE(IF($A15="","",IF(X$2="","", InasistDetal!X20))),"")</f>
        <v/>
      </c>
      <c r="Y15" s="165" t="str">
        <f>IFERROR(VALUE(IF($A15="","",IF(Y$2="","", InasistDetal!Y20))),"")</f>
        <v/>
      </c>
      <c r="Z15" s="165" t="str">
        <f>IFERROR(VALUE(IF($A15="","",IF(Z$2="","", InasistDetal!Z20))),"")</f>
        <v/>
      </c>
      <c r="AA15" s="165" t="str">
        <f>IFERROR(VALUE(IF($A15="","",IF(AA$2="","", InasistDetal!AA20))),"")</f>
        <v/>
      </c>
      <c r="AB15" s="165" t="str">
        <f>IFERROR(VALUE(IF($A15="","",IF(AB$2="","", InasistDetal!AB20))),"")</f>
        <v/>
      </c>
      <c r="AC15" s="165" t="str">
        <f>IFERROR(VALUE(IF($A15="","",IF(AC$2="","", InasistDetal!AC20))),"")</f>
        <v/>
      </c>
      <c r="AD15" s="165" t="str">
        <f>IFERROR(VALUE(IF($A15="","",IF(AD$2="","", InasistDetal!AD20))),"")</f>
        <v/>
      </c>
      <c r="AE15" s="165" t="str">
        <f>IFERROR(VALUE(IF($A15="","",IF(AE$2="","", InasistDetal!AE20))),"")</f>
        <v/>
      </c>
    </row>
    <row r="16">
      <c r="A16" s="164" t="str">
        <f>IF(Lista!A14="","",Lista!A14)</f>
        <v>0001813025</v>
      </c>
      <c r="B16" s="165" t="str">
        <f>IFERROR(VALUE(IF($A16="","",IF(B$2="","", InasistDetal!B21))),"")</f>
        <v/>
      </c>
      <c r="C16" s="165" t="str">
        <f>IFERROR(VALUE(IF($A16="","",IF(C$2="","", InasistDetal!C21))),"")</f>
        <v/>
      </c>
      <c r="D16" s="165" t="str">
        <f>IFERROR(VALUE(IF($A16="","",IF(D$2="","", InasistDetal!D21))),"")</f>
        <v/>
      </c>
      <c r="E16" s="165" t="str">
        <f>IFERROR(VALUE(IF($A16="","",IF(E$2="","", InasistDetal!E21))),"")</f>
        <v/>
      </c>
      <c r="F16" s="165" t="str">
        <f>IFERROR(VALUE(IF($A16="","",IF(F$2="","", InasistDetal!F21))),"")</f>
        <v/>
      </c>
      <c r="G16" s="165" t="str">
        <f>IFERROR(VALUE(IF($A16="","",IF(G$2="","", InasistDetal!G21))),"")</f>
        <v/>
      </c>
      <c r="H16" s="165" t="str">
        <f>IFERROR(VALUE(IF($A16="","",IF(H$2="","", InasistDetal!H21))),"")</f>
        <v/>
      </c>
      <c r="I16" s="165" t="str">
        <f>IFERROR(VALUE(IF($A16="","",IF(I$2="","", InasistDetal!I21))),"")</f>
        <v/>
      </c>
      <c r="J16" s="165" t="str">
        <f>IFERROR(VALUE(IF($A16="","",IF(J$2="","", InasistDetal!J21))),"")</f>
        <v/>
      </c>
      <c r="K16" s="165" t="str">
        <f>IFERROR(VALUE(IF($A16="","",IF(K$2="","", InasistDetal!K21))),"")</f>
        <v/>
      </c>
      <c r="L16" s="165" t="str">
        <f>IFERROR(VALUE(IF($A16="","",IF(L$2="","", InasistDetal!L21))),"")</f>
        <v/>
      </c>
      <c r="M16" s="165" t="str">
        <f>IFERROR(VALUE(IF($A16="","",IF(M$2="","", InasistDetal!M21))),"")</f>
        <v/>
      </c>
      <c r="N16" s="165" t="str">
        <f>IFERROR(VALUE(IF($A16="","",IF(N$2="","", InasistDetal!N21))),"")</f>
        <v/>
      </c>
      <c r="O16" s="165" t="str">
        <f>IFERROR(VALUE(IF($A16="","",IF(O$2="","", InasistDetal!O21))),"")</f>
        <v/>
      </c>
      <c r="P16" s="165" t="str">
        <f>IFERROR(VALUE(IF($A16="","",IF(P$2="","", InasistDetal!P21))),"")</f>
        <v/>
      </c>
      <c r="Q16" s="165" t="str">
        <f>IFERROR(VALUE(IF($A16="","",IF(Q$2="","", InasistDetal!Q21))),"")</f>
        <v/>
      </c>
      <c r="R16" s="165" t="str">
        <f>IFERROR(VALUE(IF($A16="","",IF(R$2="","", InasistDetal!R21))),"")</f>
        <v/>
      </c>
      <c r="S16" s="165" t="str">
        <f>IFERROR(VALUE(IF($A16="","",IF(S$2="","", InasistDetal!S21))),"")</f>
        <v/>
      </c>
      <c r="T16" s="165" t="str">
        <f>IFERROR(VALUE(IF($A16="","",IF(T$2="","", InasistDetal!T21))),"")</f>
        <v/>
      </c>
      <c r="U16" s="165" t="str">
        <f>IFERROR(VALUE(IF($A16="","",IF(U$2="","", InasistDetal!U21))),"")</f>
        <v/>
      </c>
      <c r="V16" s="165" t="str">
        <f>IFERROR(VALUE(IF($A16="","",IF(V$2="","", InasistDetal!V21))),"")</f>
        <v/>
      </c>
      <c r="W16" s="165" t="str">
        <f>IFERROR(VALUE(IF($A16="","",IF(W$2="","", InasistDetal!W21))),"")</f>
        <v/>
      </c>
      <c r="X16" s="165" t="str">
        <f>IFERROR(VALUE(IF($A16="","",IF(X$2="","", InasistDetal!X21))),"")</f>
        <v/>
      </c>
      <c r="Y16" s="165" t="str">
        <f>IFERROR(VALUE(IF($A16="","",IF(Y$2="","", InasistDetal!Y21))),"")</f>
        <v/>
      </c>
      <c r="Z16" s="165" t="str">
        <f>IFERROR(VALUE(IF($A16="","",IF(Z$2="","", InasistDetal!Z21))),"")</f>
        <v/>
      </c>
      <c r="AA16" s="165" t="str">
        <f>IFERROR(VALUE(IF($A16="","",IF(AA$2="","", InasistDetal!AA21))),"")</f>
        <v/>
      </c>
      <c r="AB16" s="165" t="str">
        <f>IFERROR(VALUE(IF($A16="","",IF(AB$2="","", InasistDetal!AB21))),"")</f>
        <v/>
      </c>
      <c r="AC16" s="165" t="str">
        <f>IFERROR(VALUE(IF($A16="","",IF(AC$2="","", InasistDetal!AC21))),"")</f>
        <v/>
      </c>
      <c r="AD16" s="165" t="str">
        <f>IFERROR(VALUE(IF($A16="","",IF(AD$2="","", InasistDetal!AD21))),"")</f>
        <v/>
      </c>
      <c r="AE16" s="165" t="str">
        <f>IFERROR(VALUE(IF($A16="","",IF(AE$2="","", InasistDetal!AE21))),"")</f>
        <v/>
      </c>
    </row>
    <row r="17">
      <c r="A17" s="164" t="str">
        <f>IF(Lista!A15="","",Lista!A15)</f>
        <v>0001806974</v>
      </c>
      <c r="B17" s="165" t="str">
        <f>IFERROR(VALUE(IF($A17="","",IF(B$2="","", InasistDetal!B22))),"")</f>
        <v/>
      </c>
      <c r="C17" s="165" t="str">
        <f>IFERROR(VALUE(IF($A17="","",IF(C$2="","", InasistDetal!C22))),"")</f>
        <v/>
      </c>
      <c r="D17" s="165" t="str">
        <f>IFERROR(VALUE(IF($A17="","",IF(D$2="","", InasistDetal!D22))),"")</f>
        <v/>
      </c>
      <c r="E17" s="165" t="str">
        <f>IFERROR(VALUE(IF($A17="","",IF(E$2="","", InasistDetal!E22))),"")</f>
        <v/>
      </c>
      <c r="F17" s="165" t="str">
        <f>IFERROR(VALUE(IF($A17="","",IF(F$2="","", InasistDetal!F22))),"")</f>
        <v/>
      </c>
      <c r="G17" s="165" t="str">
        <f>IFERROR(VALUE(IF($A17="","",IF(G$2="","", InasistDetal!G22))),"")</f>
        <v/>
      </c>
      <c r="H17" s="165" t="str">
        <f>IFERROR(VALUE(IF($A17="","",IF(H$2="","", InasistDetal!H22))),"")</f>
        <v/>
      </c>
      <c r="I17" s="165" t="str">
        <f>IFERROR(VALUE(IF($A17="","",IF(I$2="","", InasistDetal!I22))),"")</f>
        <v/>
      </c>
      <c r="J17" s="165" t="str">
        <f>IFERROR(VALUE(IF($A17="","",IF(J$2="","", InasistDetal!J22))),"")</f>
        <v/>
      </c>
      <c r="K17" s="165" t="str">
        <f>IFERROR(VALUE(IF($A17="","",IF(K$2="","", InasistDetal!K22))),"")</f>
        <v/>
      </c>
      <c r="L17" s="165" t="str">
        <f>IFERROR(VALUE(IF($A17="","",IF(L$2="","", InasistDetal!L22))),"")</f>
        <v/>
      </c>
      <c r="M17" s="165" t="str">
        <f>IFERROR(VALUE(IF($A17="","",IF(M$2="","", InasistDetal!M22))),"")</f>
        <v/>
      </c>
      <c r="N17" s="165" t="str">
        <f>IFERROR(VALUE(IF($A17="","",IF(N$2="","", InasistDetal!N22))),"")</f>
        <v/>
      </c>
      <c r="O17" s="165" t="str">
        <f>IFERROR(VALUE(IF($A17="","",IF(O$2="","", InasistDetal!O22))),"")</f>
        <v/>
      </c>
      <c r="P17" s="165" t="str">
        <f>IFERROR(VALUE(IF($A17="","",IF(P$2="","", InasistDetal!P22))),"")</f>
        <v/>
      </c>
      <c r="Q17" s="165" t="str">
        <f>IFERROR(VALUE(IF($A17="","",IF(Q$2="","", InasistDetal!Q22))),"")</f>
        <v/>
      </c>
      <c r="R17" s="165" t="str">
        <f>IFERROR(VALUE(IF($A17="","",IF(R$2="","", InasistDetal!R22))),"")</f>
        <v/>
      </c>
      <c r="S17" s="165" t="str">
        <f>IFERROR(VALUE(IF($A17="","",IF(S$2="","", InasistDetal!S22))),"")</f>
        <v/>
      </c>
      <c r="T17" s="165" t="str">
        <f>IFERROR(VALUE(IF($A17="","",IF(T$2="","", InasistDetal!T22))),"")</f>
        <v/>
      </c>
      <c r="U17" s="165" t="str">
        <f>IFERROR(VALUE(IF($A17="","",IF(U$2="","", InasistDetal!U22))),"")</f>
        <v/>
      </c>
      <c r="V17" s="165" t="str">
        <f>IFERROR(VALUE(IF($A17="","",IF(V$2="","", InasistDetal!V22))),"")</f>
        <v/>
      </c>
      <c r="W17" s="165" t="str">
        <f>IFERROR(VALUE(IF($A17="","",IF(W$2="","", InasistDetal!W22))),"")</f>
        <v/>
      </c>
      <c r="X17" s="165" t="str">
        <f>IFERROR(VALUE(IF($A17="","",IF(X$2="","", InasistDetal!X22))),"")</f>
        <v/>
      </c>
      <c r="Y17" s="165" t="str">
        <f>IFERROR(VALUE(IF($A17="","",IF(Y$2="","", InasistDetal!Y22))),"")</f>
        <v/>
      </c>
      <c r="Z17" s="165" t="str">
        <f>IFERROR(VALUE(IF($A17="","",IF(Z$2="","", InasistDetal!Z22))),"")</f>
        <v/>
      </c>
      <c r="AA17" s="165" t="str">
        <f>IFERROR(VALUE(IF($A17="","",IF(AA$2="","", InasistDetal!AA22))),"")</f>
        <v/>
      </c>
      <c r="AB17" s="165" t="str">
        <f>IFERROR(VALUE(IF($A17="","",IF(AB$2="","", InasistDetal!AB22))),"")</f>
        <v/>
      </c>
      <c r="AC17" s="165" t="str">
        <f>IFERROR(VALUE(IF($A17="","",IF(AC$2="","", InasistDetal!AC22))),"")</f>
        <v/>
      </c>
      <c r="AD17" s="165" t="str">
        <f>IFERROR(VALUE(IF($A17="","",IF(AD$2="","", InasistDetal!AD22))),"")</f>
        <v/>
      </c>
      <c r="AE17" s="165" t="str">
        <f>IFERROR(VALUE(IF($A17="","",IF(AE$2="","", InasistDetal!AE22))),"")</f>
        <v/>
      </c>
    </row>
    <row r="18">
      <c r="A18" s="164" t="str">
        <f>IF(Lista!A16="","",Lista!A16)</f>
        <v>0001814014</v>
      </c>
      <c r="B18" s="165" t="str">
        <f>IFERROR(VALUE(IF($A18="","",IF(B$2="","", InasistDetal!B23))),"")</f>
        <v/>
      </c>
      <c r="C18" s="165" t="str">
        <f>IFERROR(VALUE(IF($A18="","",IF(C$2="","", InasistDetal!C23))),"")</f>
        <v/>
      </c>
      <c r="D18" s="165" t="str">
        <f>IFERROR(VALUE(IF($A18="","",IF(D$2="","", InasistDetal!D23))),"")</f>
        <v/>
      </c>
      <c r="E18" s="165" t="str">
        <f>IFERROR(VALUE(IF($A18="","",IF(E$2="","", InasistDetal!E23))),"")</f>
        <v/>
      </c>
      <c r="F18" s="165" t="str">
        <f>IFERROR(VALUE(IF($A18="","",IF(F$2="","", InasistDetal!F23))),"")</f>
        <v/>
      </c>
      <c r="G18" s="165" t="str">
        <f>IFERROR(VALUE(IF($A18="","",IF(G$2="","", InasistDetal!G23))),"")</f>
        <v/>
      </c>
      <c r="H18" s="165" t="str">
        <f>IFERROR(VALUE(IF($A18="","",IF(H$2="","", InasistDetal!H23))),"")</f>
        <v/>
      </c>
      <c r="I18" s="165" t="str">
        <f>IFERROR(VALUE(IF($A18="","",IF(I$2="","", InasistDetal!I23))),"")</f>
        <v/>
      </c>
      <c r="J18" s="165" t="str">
        <f>IFERROR(VALUE(IF($A18="","",IF(J$2="","", InasistDetal!J23))),"")</f>
        <v/>
      </c>
      <c r="K18" s="165" t="str">
        <f>IFERROR(VALUE(IF($A18="","",IF(K$2="","", InasistDetal!K23))),"")</f>
        <v/>
      </c>
      <c r="L18" s="165" t="str">
        <f>IFERROR(VALUE(IF($A18="","",IF(L$2="","", InasistDetal!L23))),"")</f>
        <v/>
      </c>
      <c r="M18" s="165" t="str">
        <f>IFERROR(VALUE(IF($A18="","",IF(M$2="","", InasistDetal!M23))),"")</f>
        <v/>
      </c>
      <c r="N18" s="165" t="str">
        <f>IFERROR(VALUE(IF($A18="","",IF(N$2="","", InasistDetal!N23))),"")</f>
        <v/>
      </c>
      <c r="O18" s="165" t="str">
        <f>IFERROR(VALUE(IF($A18="","",IF(O$2="","", InasistDetal!O23))),"")</f>
        <v/>
      </c>
      <c r="P18" s="165" t="str">
        <f>IFERROR(VALUE(IF($A18="","",IF(P$2="","", InasistDetal!P23))),"")</f>
        <v/>
      </c>
      <c r="Q18" s="165" t="str">
        <f>IFERROR(VALUE(IF($A18="","",IF(Q$2="","", InasistDetal!Q23))),"")</f>
        <v/>
      </c>
      <c r="R18" s="165" t="str">
        <f>IFERROR(VALUE(IF($A18="","",IF(R$2="","", InasistDetal!R23))),"")</f>
        <v/>
      </c>
      <c r="S18" s="165" t="str">
        <f>IFERROR(VALUE(IF($A18="","",IF(S$2="","", InasistDetal!S23))),"")</f>
        <v/>
      </c>
      <c r="T18" s="165" t="str">
        <f>IFERROR(VALUE(IF($A18="","",IF(T$2="","", InasistDetal!T23))),"")</f>
        <v/>
      </c>
      <c r="U18" s="165" t="str">
        <f>IFERROR(VALUE(IF($A18="","",IF(U$2="","", InasistDetal!U23))),"")</f>
        <v/>
      </c>
      <c r="V18" s="165" t="str">
        <f>IFERROR(VALUE(IF($A18="","",IF(V$2="","", InasistDetal!V23))),"")</f>
        <v/>
      </c>
      <c r="W18" s="165" t="str">
        <f>IFERROR(VALUE(IF($A18="","",IF(W$2="","", InasistDetal!W23))),"")</f>
        <v/>
      </c>
      <c r="X18" s="165" t="str">
        <f>IFERROR(VALUE(IF($A18="","",IF(X$2="","", InasistDetal!X23))),"")</f>
        <v/>
      </c>
      <c r="Y18" s="165" t="str">
        <f>IFERROR(VALUE(IF($A18="","",IF(Y$2="","", InasistDetal!Y23))),"")</f>
        <v/>
      </c>
      <c r="Z18" s="165" t="str">
        <f>IFERROR(VALUE(IF($A18="","",IF(Z$2="","", InasistDetal!Z23))),"")</f>
        <v/>
      </c>
      <c r="AA18" s="165" t="str">
        <f>IFERROR(VALUE(IF($A18="","",IF(AA$2="","", InasistDetal!AA23))),"")</f>
        <v/>
      </c>
      <c r="AB18" s="165" t="str">
        <f>IFERROR(VALUE(IF($A18="","",IF(AB$2="","", InasistDetal!AB23))),"")</f>
        <v/>
      </c>
      <c r="AC18" s="165" t="str">
        <f>IFERROR(VALUE(IF($A18="","",IF(AC$2="","", InasistDetal!AC23))),"")</f>
        <v/>
      </c>
      <c r="AD18" s="165" t="str">
        <f>IFERROR(VALUE(IF($A18="","",IF(AD$2="","", InasistDetal!AD23))),"")</f>
        <v/>
      </c>
      <c r="AE18" s="165" t="str">
        <f>IFERROR(VALUE(IF($A18="","",IF(AE$2="","", InasistDetal!AE23))),"")</f>
        <v/>
      </c>
    </row>
    <row r="19">
      <c r="A19" s="164" t="str">
        <f>IF(Lista!A17="","",Lista!A17)</f>
        <v>0001804783</v>
      </c>
      <c r="B19" s="165" t="str">
        <f>IFERROR(VALUE(IF($A19="","",IF(B$2="","", InasistDetal!B24))),"")</f>
        <v/>
      </c>
      <c r="C19" s="165" t="str">
        <f>IFERROR(VALUE(IF($A19="","",IF(C$2="","", InasistDetal!C24))),"")</f>
        <v/>
      </c>
      <c r="D19" s="165" t="str">
        <f>IFERROR(VALUE(IF($A19="","",IF(D$2="","", InasistDetal!D24))),"")</f>
        <v/>
      </c>
      <c r="E19" s="165" t="str">
        <f>IFERROR(VALUE(IF($A19="","",IF(E$2="","", InasistDetal!E24))),"")</f>
        <v/>
      </c>
      <c r="F19" s="165" t="str">
        <f>IFERROR(VALUE(IF($A19="","",IF(F$2="","", InasistDetal!F24))),"")</f>
        <v/>
      </c>
      <c r="G19" s="165" t="str">
        <f>IFERROR(VALUE(IF($A19="","",IF(G$2="","", InasistDetal!G24))),"")</f>
        <v/>
      </c>
      <c r="H19" s="165" t="str">
        <f>IFERROR(VALUE(IF($A19="","",IF(H$2="","", InasistDetal!H24))),"")</f>
        <v/>
      </c>
      <c r="I19" s="165" t="str">
        <f>IFERROR(VALUE(IF($A19="","",IF(I$2="","", InasistDetal!I24))),"")</f>
        <v/>
      </c>
      <c r="J19" s="165" t="str">
        <f>IFERROR(VALUE(IF($A19="","",IF(J$2="","", InasistDetal!J24))),"")</f>
        <v/>
      </c>
      <c r="K19" s="165" t="str">
        <f>IFERROR(VALUE(IF($A19="","",IF(K$2="","", InasistDetal!K24))),"")</f>
        <v/>
      </c>
      <c r="L19" s="165" t="str">
        <f>IFERROR(VALUE(IF($A19="","",IF(L$2="","", InasistDetal!L24))),"")</f>
        <v/>
      </c>
      <c r="M19" s="165" t="str">
        <f>IFERROR(VALUE(IF($A19="","",IF(M$2="","", InasistDetal!M24))),"")</f>
        <v/>
      </c>
      <c r="N19" s="165" t="str">
        <f>IFERROR(VALUE(IF($A19="","",IF(N$2="","", InasistDetal!N24))),"")</f>
        <v/>
      </c>
      <c r="O19" s="165" t="str">
        <f>IFERROR(VALUE(IF($A19="","",IF(O$2="","", InasistDetal!O24))),"")</f>
        <v/>
      </c>
      <c r="P19" s="165" t="str">
        <f>IFERROR(VALUE(IF($A19="","",IF(P$2="","", InasistDetal!P24))),"")</f>
        <v/>
      </c>
      <c r="Q19" s="165" t="str">
        <f>IFERROR(VALUE(IF($A19="","",IF(Q$2="","", InasistDetal!Q24))),"")</f>
        <v/>
      </c>
      <c r="R19" s="165" t="str">
        <f>IFERROR(VALUE(IF($A19="","",IF(R$2="","", InasistDetal!R24))),"")</f>
        <v/>
      </c>
      <c r="S19" s="165" t="str">
        <f>IFERROR(VALUE(IF($A19="","",IF(S$2="","", InasistDetal!S24))),"")</f>
        <v/>
      </c>
      <c r="T19" s="165" t="str">
        <f>IFERROR(VALUE(IF($A19="","",IF(T$2="","", InasistDetal!T24))),"")</f>
        <v/>
      </c>
      <c r="U19" s="165" t="str">
        <f>IFERROR(VALUE(IF($A19="","",IF(U$2="","", InasistDetal!U24))),"")</f>
        <v/>
      </c>
      <c r="V19" s="165" t="str">
        <f>IFERROR(VALUE(IF($A19="","",IF(V$2="","", InasistDetal!V24))),"")</f>
        <v/>
      </c>
      <c r="W19" s="165" t="str">
        <f>IFERROR(VALUE(IF($A19="","",IF(W$2="","", InasistDetal!W24))),"")</f>
        <v/>
      </c>
      <c r="X19" s="165" t="str">
        <f>IFERROR(VALUE(IF($A19="","",IF(X$2="","", InasistDetal!X24))),"")</f>
        <v/>
      </c>
      <c r="Y19" s="165" t="str">
        <f>IFERROR(VALUE(IF($A19="","",IF(Y$2="","", InasistDetal!Y24))),"")</f>
        <v/>
      </c>
      <c r="Z19" s="165" t="str">
        <f>IFERROR(VALUE(IF($A19="","",IF(Z$2="","", InasistDetal!Z24))),"")</f>
        <v/>
      </c>
      <c r="AA19" s="165" t="str">
        <f>IFERROR(VALUE(IF($A19="","",IF(AA$2="","", InasistDetal!AA24))),"")</f>
        <v/>
      </c>
      <c r="AB19" s="165" t="str">
        <f>IFERROR(VALUE(IF($A19="","",IF(AB$2="","", InasistDetal!AB24))),"")</f>
        <v/>
      </c>
      <c r="AC19" s="165" t="str">
        <f>IFERROR(VALUE(IF($A19="","",IF(AC$2="","", InasistDetal!AC24))),"")</f>
        <v/>
      </c>
      <c r="AD19" s="165" t="str">
        <f>IFERROR(VALUE(IF($A19="","",IF(AD$2="","", InasistDetal!AD24))),"")</f>
        <v/>
      </c>
      <c r="AE19" s="165" t="str">
        <f>IFERROR(VALUE(IF($A19="","",IF(AE$2="","", InasistDetal!AE24))),"")</f>
        <v/>
      </c>
    </row>
    <row r="20">
      <c r="A20" s="164" t="str">
        <f>IF(Lista!A18="","",Lista!A18)</f>
        <v>0001817363</v>
      </c>
      <c r="B20" s="165" t="str">
        <f>IFERROR(VALUE(IF($A20="","",IF(B$2="","", InasistDetal!B25))),"")</f>
        <v/>
      </c>
      <c r="C20" s="165" t="str">
        <f>IFERROR(VALUE(IF($A20="","",IF(C$2="","", InasistDetal!C25))),"")</f>
        <v/>
      </c>
      <c r="D20" s="165" t="str">
        <f>IFERROR(VALUE(IF($A20="","",IF(D$2="","", InasistDetal!D25))),"")</f>
        <v/>
      </c>
      <c r="E20" s="165" t="str">
        <f>IFERROR(VALUE(IF($A20="","",IF(E$2="","", InasistDetal!E25))),"")</f>
        <v/>
      </c>
      <c r="F20" s="165" t="str">
        <f>IFERROR(VALUE(IF($A20="","",IF(F$2="","", InasistDetal!F25))),"")</f>
        <v/>
      </c>
      <c r="G20" s="165" t="str">
        <f>IFERROR(VALUE(IF($A20="","",IF(G$2="","", InasistDetal!G25))),"")</f>
        <v/>
      </c>
      <c r="H20" s="165" t="str">
        <f>IFERROR(VALUE(IF($A20="","",IF(H$2="","", InasistDetal!H25))),"")</f>
        <v/>
      </c>
      <c r="I20" s="165" t="str">
        <f>IFERROR(VALUE(IF($A20="","",IF(I$2="","", InasistDetal!I25))),"")</f>
        <v/>
      </c>
      <c r="J20" s="165" t="str">
        <f>IFERROR(VALUE(IF($A20="","",IF(J$2="","", InasistDetal!J25))),"")</f>
        <v/>
      </c>
      <c r="K20" s="165" t="str">
        <f>IFERROR(VALUE(IF($A20="","",IF(K$2="","", InasistDetal!K25))),"")</f>
        <v/>
      </c>
      <c r="L20" s="165" t="str">
        <f>IFERROR(VALUE(IF($A20="","",IF(L$2="","", InasistDetal!L25))),"")</f>
        <v/>
      </c>
      <c r="M20" s="165" t="str">
        <f>IFERROR(VALUE(IF($A20="","",IF(M$2="","", InasistDetal!M25))),"")</f>
        <v/>
      </c>
      <c r="N20" s="165" t="str">
        <f>IFERROR(VALUE(IF($A20="","",IF(N$2="","", InasistDetal!N25))),"")</f>
        <v/>
      </c>
      <c r="O20" s="165" t="str">
        <f>IFERROR(VALUE(IF($A20="","",IF(O$2="","", InasistDetal!O25))),"")</f>
        <v/>
      </c>
      <c r="P20" s="165" t="str">
        <f>IFERROR(VALUE(IF($A20="","",IF(P$2="","", InasistDetal!P25))),"")</f>
        <v/>
      </c>
      <c r="Q20" s="165" t="str">
        <f>IFERROR(VALUE(IF($A20="","",IF(Q$2="","", InasistDetal!Q25))),"")</f>
        <v/>
      </c>
      <c r="R20" s="165" t="str">
        <f>IFERROR(VALUE(IF($A20="","",IF(R$2="","", InasistDetal!R25))),"")</f>
        <v/>
      </c>
      <c r="S20" s="165" t="str">
        <f>IFERROR(VALUE(IF($A20="","",IF(S$2="","", InasistDetal!S25))),"")</f>
        <v/>
      </c>
      <c r="T20" s="165" t="str">
        <f>IFERROR(VALUE(IF($A20="","",IF(T$2="","", InasistDetal!T25))),"")</f>
        <v/>
      </c>
      <c r="U20" s="165" t="str">
        <f>IFERROR(VALUE(IF($A20="","",IF(U$2="","", InasistDetal!U25))),"")</f>
        <v/>
      </c>
      <c r="V20" s="165" t="str">
        <f>IFERROR(VALUE(IF($A20="","",IF(V$2="","", InasistDetal!V25))),"")</f>
        <v/>
      </c>
      <c r="W20" s="165" t="str">
        <f>IFERROR(VALUE(IF($A20="","",IF(W$2="","", InasistDetal!W25))),"")</f>
        <v/>
      </c>
      <c r="X20" s="165" t="str">
        <f>IFERROR(VALUE(IF($A20="","",IF(X$2="","", InasistDetal!X25))),"")</f>
        <v/>
      </c>
      <c r="Y20" s="165" t="str">
        <f>IFERROR(VALUE(IF($A20="","",IF(Y$2="","", InasistDetal!Y25))),"")</f>
        <v/>
      </c>
      <c r="Z20" s="165" t="str">
        <f>IFERROR(VALUE(IF($A20="","",IF(Z$2="","", InasistDetal!Z25))),"")</f>
        <v/>
      </c>
      <c r="AA20" s="165" t="str">
        <f>IFERROR(VALUE(IF($A20="","",IF(AA$2="","", InasistDetal!AA25))),"")</f>
        <v/>
      </c>
      <c r="AB20" s="165" t="str">
        <f>IFERROR(VALUE(IF($A20="","",IF(AB$2="","", InasistDetal!AB25))),"")</f>
        <v/>
      </c>
      <c r="AC20" s="165" t="str">
        <f>IFERROR(VALUE(IF($A20="","",IF(AC$2="","", InasistDetal!AC25))),"")</f>
        <v/>
      </c>
      <c r="AD20" s="165" t="str">
        <f>IFERROR(VALUE(IF($A20="","",IF(AD$2="","", InasistDetal!AD25))),"")</f>
        <v/>
      </c>
      <c r="AE20" s="165" t="str">
        <f>IFERROR(VALUE(IF($A20="","",IF(AE$2="","", InasistDetal!AE25))),"")</f>
        <v/>
      </c>
    </row>
    <row r="21">
      <c r="A21" s="164" t="str">
        <f>IF(Lista!A19="","",Lista!A19)</f>
        <v>0001817098</v>
      </c>
      <c r="B21" s="165" t="str">
        <f>IFERROR(VALUE(IF($A21="","",IF(B$2="","", InasistDetal!B26))),"")</f>
        <v/>
      </c>
      <c r="C21" s="165" t="str">
        <f>IFERROR(VALUE(IF($A21="","",IF(C$2="","", InasistDetal!C26))),"")</f>
        <v/>
      </c>
      <c r="D21" s="165" t="str">
        <f>IFERROR(VALUE(IF($A21="","",IF(D$2="","", InasistDetal!D26))),"")</f>
        <v/>
      </c>
      <c r="E21" s="165" t="str">
        <f>IFERROR(VALUE(IF($A21="","",IF(E$2="","", InasistDetal!E26))),"")</f>
        <v/>
      </c>
      <c r="F21" s="165" t="str">
        <f>IFERROR(VALUE(IF($A21="","",IF(F$2="","", InasistDetal!F26))),"")</f>
        <v/>
      </c>
      <c r="G21" s="165" t="str">
        <f>IFERROR(VALUE(IF($A21="","",IF(G$2="","", InasistDetal!G26))),"")</f>
        <v/>
      </c>
      <c r="H21" s="165" t="str">
        <f>IFERROR(VALUE(IF($A21="","",IF(H$2="","", InasistDetal!H26))),"")</f>
        <v/>
      </c>
      <c r="I21" s="165" t="str">
        <f>IFERROR(VALUE(IF($A21="","",IF(I$2="","", InasistDetal!I26))),"")</f>
        <v/>
      </c>
      <c r="J21" s="165" t="str">
        <f>IFERROR(VALUE(IF($A21="","",IF(J$2="","", InasistDetal!J26))),"")</f>
        <v/>
      </c>
      <c r="K21" s="165" t="str">
        <f>IFERROR(VALUE(IF($A21="","",IF(K$2="","", InasistDetal!K26))),"")</f>
        <v/>
      </c>
      <c r="L21" s="165" t="str">
        <f>IFERROR(VALUE(IF($A21="","",IF(L$2="","", InasistDetal!L26))),"")</f>
        <v/>
      </c>
      <c r="M21" s="165" t="str">
        <f>IFERROR(VALUE(IF($A21="","",IF(M$2="","", InasistDetal!M26))),"")</f>
        <v/>
      </c>
      <c r="N21" s="165" t="str">
        <f>IFERROR(VALUE(IF($A21="","",IF(N$2="","", InasistDetal!N26))),"")</f>
        <v/>
      </c>
      <c r="O21" s="165" t="str">
        <f>IFERROR(VALUE(IF($A21="","",IF(O$2="","", InasistDetal!O26))),"")</f>
        <v/>
      </c>
      <c r="P21" s="165" t="str">
        <f>IFERROR(VALUE(IF($A21="","",IF(P$2="","", InasistDetal!P26))),"")</f>
        <v/>
      </c>
      <c r="Q21" s="165" t="str">
        <f>IFERROR(VALUE(IF($A21="","",IF(Q$2="","", InasistDetal!Q26))),"")</f>
        <v/>
      </c>
      <c r="R21" s="165" t="str">
        <f>IFERROR(VALUE(IF($A21="","",IF(R$2="","", InasistDetal!R26))),"")</f>
        <v/>
      </c>
      <c r="S21" s="165" t="str">
        <f>IFERROR(VALUE(IF($A21="","",IF(S$2="","", InasistDetal!S26))),"")</f>
        <v/>
      </c>
      <c r="T21" s="165" t="str">
        <f>IFERROR(VALUE(IF($A21="","",IF(T$2="","", InasistDetal!T26))),"")</f>
        <v/>
      </c>
      <c r="U21" s="165" t="str">
        <f>IFERROR(VALUE(IF($A21="","",IF(U$2="","", InasistDetal!U26))),"")</f>
        <v/>
      </c>
      <c r="V21" s="165" t="str">
        <f>IFERROR(VALUE(IF($A21="","",IF(V$2="","", InasistDetal!V26))),"")</f>
        <v/>
      </c>
      <c r="W21" s="165" t="str">
        <f>IFERROR(VALUE(IF($A21="","",IF(W$2="","", InasistDetal!W26))),"")</f>
        <v/>
      </c>
      <c r="X21" s="165" t="str">
        <f>IFERROR(VALUE(IF($A21="","",IF(X$2="","", InasistDetal!X26))),"")</f>
        <v/>
      </c>
      <c r="Y21" s="165" t="str">
        <f>IFERROR(VALUE(IF($A21="","",IF(Y$2="","", InasistDetal!Y26))),"")</f>
        <v/>
      </c>
      <c r="Z21" s="165" t="str">
        <f>IFERROR(VALUE(IF($A21="","",IF(Z$2="","", InasistDetal!Z26))),"")</f>
        <v/>
      </c>
      <c r="AA21" s="165" t="str">
        <f>IFERROR(VALUE(IF($A21="","",IF(AA$2="","", InasistDetal!AA26))),"")</f>
        <v/>
      </c>
      <c r="AB21" s="165" t="str">
        <f>IFERROR(VALUE(IF($A21="","",IF(AB$2="","", InasistDetal!AB26))),"")</f>
        <v/>
      </c>
      <c r="AC21" s="165" t="str">
        <f>IFERROR(VALUE(IF($A21="","",IF(AC$2="","", InasistDetal!AC26))),"")</f>
        <v/>
      </c>
      <c r="AD21" s="165" t="str">
        <f>IFERROR(VALUE(IF($A21="","",IF(AD$2="","", InasistDetal!AD26))),"")</f>
        <v/>
      </c>
      <c r="AE21" s="165" t="str">
        <f>IFERROR(VALUE(IF($A21="","",IF(AE$2="","", InasistDetal!AE26))),"")</f>
        <v/>
      </c>
    </row>
    <row r="22">
      <c r="A22" s="164" t="str">
        <f>IF(Lista!A20="","",Lista!A20)</f>
        <v>0001813457</v>
      </c>
      <c r="B22" s="165" t="str">
        <f>IFERROR(VALUE(IF($A22="","",IF(B$2="","", InasistDetal!B27))),"")</f>
        <v/>
      </c>
      <c r="C22" s="165" t="str">
        <f>IFERROR(VALUE(IF($A22="","",IF(C$2="","", InasistDetal!C27))),"")</f>
        <v/>
      </c>
      <c r="D22" s="165" t="str">
        <f>IFERROR(VALUE(IF($A22="","",IF(D$2="","", InasistDetal!D27))),"")</f>
        <v/>
      </c>
      <c r="E22" s="165" t="str">
        <f>IFERROR(VALUE(IF($A22="","",IF(E$2="","", InasistDetal!E27))),"")</f>
        <v/>
      </c>
      <c r="F22" s="165" t="str">
        <f>IFERROR(VALUE(IF($A22="","",IF(F$2="","", InasistDetal!F27))),"")</f>
        <v/>
      </c>
      <c r="G22" s="165" t="str">
        <f>IFERROR(VALUE(IF($A22="","",IF(G$2="","", InasistDetal!G27))),"")</f>
        <v/>
      </c>
      <c r="H22" s="165" t="str">
        <f>IFERROR(VALUE(IF($A22="","",IF(H$2="","", InasistDetal!H27))),"")</f>
        <v/>
      </c>
      <c r="I22" s="165" t="str">
        <f>IFERROR(VALUE(IF($A22="","",IF(I$2="","", InasistDetal!I27))),"")</f>
        <v/>
      </c>
      <c r="J22" s="165" t="str">
        <f>IFERROR(VALUE(IF($A22="","",IF(J$2="","", InasistDetal!J27))),"")</f>
        <v/>
      </c>
      <c r="K22" s="165" t="str">
        <f>IFERROR(VALUE(IF($A22="","",IF(K$2="","", InasistDetal!K27))),"")</f>
        <v/>
      </c>
      <c r="L22" s="165" t="str">
        <f>IFERROR(VALUE(IF($A22="","",IF(L$2="","", InasistDetal!L27))),"")</f>
        <v/>
      </c>
      <c r="M22" s="165" t="str">
        <f>IFERROR(VALUE(IF($A22="","",IF(M$2="","", InasistDetal!M27))),"")</f>
        <v/>
      </c>
      <c r="N22" s="165" t="str">
        <f>IFERROR(VALUE(IF($A22="","",IF(N$2="","", InasistDetal!N27))),"")</f>
        <v/>
      </c>
      <c r="O22" s="165" t="str">
        <f>IFERROR(VALUE(IF($A22="","",IF(O$2="","", InasistDetal!O27))),"")</f>
        <v/>
      </c>
      <c r="P22" s="165" t="str">
        <f>IFERROR(VALUE(IF($A22="","",IF(P$2="","", InasistDetal!P27))),"")</f>
        <v/>
      </c>
      <c r="Q22" s="165" t="str">
        <f>IFERROR(VALUE(IF($A22="","",IF(Q$2="","", InasistDetal!Q27))),"")</f>
        <v/>
      </c>
      <c r="R22" s="165" t="str">
        <f>IFERROR(VALUE(IF($A22="","",IF(R$2="","", InasistDetal!R27))),"")</f>
        <v/>
      </c>
      <c r="S22" s="165" t="str">
        <f>IFERROR(VALUE(IF($A22="","",IF(S$2="","", InasistDetal!S27))),"")</f>
        <v/>
      </c>
      <c r="T22" s="165" t="str">
        <f>IFERROR(VALUE(IF($A22="","",IF(T$2="","", InasistDetal!T27))),"")</f>
        <v/>
      </c>
      <c r="U22" s="165" t="str">
        <f>IFERROR(VALUE(IF($A22="","",IF(U$2="","", InasistDetal!U27))),"")</f>
        <v/>
      </c>
      <c r="V22" s="165" t="str">
        <f>IFERROR(VALUE(IF($A22="","",IF(V$2="","", InasistDetal!V27))),"")</f>
        <v/>
      </c>
      <c r="W22" s="165" t="str">
        <f>IFERROR(VALUE(IF($A22="","",IF(W$2="","", InasistDetal!W27))),"")</f>
        <v/>
      </c>
      <c r="X22" s="165" t="str">
        <f>IFERROR(VALUE(IF($A22="","",IF(X$2="","", InasistDetal!X27))),"")</f>
        <v/>
      </c>
      <c r="Y22" s="165" t="str">
        <f>IFERROR(VALUE(IF($A22="","",IF(Y$2="","", InasistDetal!Y27))),"")</f>
        <v/>
      </c>
      <c r="Z22" s="165" t="str">
        <f>IFERROR(VALUE(IF($A22="","",IF(Z$2="","", InasistDetal!Z27))),"")</f>
        <v/>
      </c>
      <c r="AA22" s="165" t="str">
        <f>IFERROR(VALUE(IF($A22="","",IF(AA$2="","", InasistDetal!AA27))),"")</f>
        <v/>
      </c>
      <c r="AB22" s="165" t="str">
        <f>IFERROR(VALUE(IF($A22="","",IF(AB$2="","", InasistDetal!AB27))),"")</f>
        <v/>
      </c>
      <c r="AC22" s="165" t="str">
        <f>IFERROR(VALUE(IF($A22="","",IF(AC$2="","", InasistDetal!AC27))),"")</f>
        <v/>
      </c>
      <c r="AD22" s="165" t="str">
        <f>IFERROR(VALUE(IF($A22="","",IF(AD$2="","", InasistDetal!AD27))),"")</f>
        <v/>
      </c>
      <c r="AE22" s="165" t="str">
        <f>IFERROR(VALUE(IF($A22="","",IF(AE$2="","", InasistDetal!AE27))),"")</f>
        <v/>
      </c>
    </row>
    <row r="23">
      <c r="A23" s="164" t="str">
        <f>IF(Lista!A21="","",Lista!A21)</f>
        <v>0001807070</v>
      </c>
      <c r="B23" s="165" t="str">
        <f>IFERROR(VALUE(IF($A23="","",IF(B$2="","", InasistDetal!B28))),"")</f>
        <v/>
      </c>
      <c r="C23" s="165" t="str">
        <f>IFERROR(VALUE(IF($A23="","",IF(C$2="","", InasistDetal!C28))),"")</f>
        <v/>
      </c>
      <c r="D23" s="165" t="str">
        <f>IFERROR(VALUE(IF($A23="","",IF(D$2="","", InasistDetal!D28))),"")</f>
        <v/>
      </c>
      <c r="E23" s="165" t="str">
        <f>IFERROR(VALUE(IF($A23="","",IF(E$2="","", InasistDetal!E28))),"")</f>
        <v/>
      </c>
      <c r="F23" s="165" t="str">
        <f>IFERROR(VALUE(IF($A23="","",IF(F$2="","", InasistDetal!F28))),"")</f>
        <v/>
      </c>
      <c r="G23" s="165" t="str">
        <f>IFERROR(VALUE(IF($A23="","",IF(G$2="","", InasistDetal!G28))),"")</f>
        <v/>
      </c>
      <c r="H23" s="165" t="str">
        <f>IFERROR(VALUE(IF($A23="","",IF(H$2="","", InasistDetal!H28))),"")</f>
        <v/>
      </c>
      <c r="I23" s="165" t="str">
        <f>IFERROR(VALUE(IF($A23="","",IF(I$2="","", InasistDetal!I28))),"")</f>
        <v/>
      </c>
      <c r="J23" s="165" t="str">
        <f>IFERROR(VALUE(IF($A23="","",IF(J$2="","", InasistDetal!J28))),"")</f>
        <v/>
      </c>
      <c r="K23" s="165" t="str">
        <f>IFERROR(VALUE(IF($A23="","",IF(K$2="","", InasistDetal!K28))),"")</f>
        <v/>
      </c>
      <c r="L23" s="165" t="str">
        <f>IFERROR(VALUE(IF($A23="","",IF(L$2="","", InasistDetal!L28))),"")</f>
        <v/>
      </c>
      <c r="M23" s="165" t="str">
        <f>IFERROR(VALUE(IF($A23="","",IF(M$2="","", InasistDetal!M28))),"")</f>
        <v/>
      </c>
      <c r="N23" s="165" t="str">
        <f>IFERROR(VALUE(IF($A23="","",IF(N$2="","", InasistDetal!N28))),"")</f>
        <v/>
      </c>
      <c r="O23" s="165" t="str">
        <f>IFERROR(VALUE(IF($A23="","",IF(O$2="","", InasistDetal!O28))),"")</f>
        <v/>
      </c>
      <c r="P23" s="165" t="str">
        <f>IFERROR(VALUE(IF($A23="","",IF(P$2="","", InasistDetal!P28))),"")</f>
        <v/>
      </c>
      <c r="Q23" s="165" t="str">
        <f>IFERROR(VALUE(IF($A23="","",IF(Q$2="","", InasistDetal!Q28))),"")</f>
        <v/>
      </c>
      <c r="R23" s="165" t="str">
        <f>IFERROR(VALUE(IF($A23="","",IF(R$2="","", InasistDetal!R28))),"")</f>
        <v/>
      </c>
      <c r="S23" s="165" t="str">
        <f>IFERROR(VALUE(IF($A23="","",IF(S$2="","", InasistDetal!S28))),"")</f>
        <v/>
      </c>
      <c r="T23" s="165" t="str">
        <f>IFERROR(VALUE(IF($A23="","",IF(T$2="","", InasistDetal!T28))),"")</f>
        <v/>
      </c>
      <c r="U23" s="165" t="str">
        <f>IFERROR(VALUE(IF($A23="","",IF(U$2="","", InasistDetal!U28))),"")</f>
        <v/>
      </c>
      <c r="V23" s="165" t="str">
        <f>IFERROR(VALUE(IF($A23="","",IF(V$2="","", InasistDetal!V28))),"")</f>
        <v/>
      </c>
      <c r="W23" s="165" t="str">
        <f>IFERROR(VALUE(IF($A23="","",IF(W$2="","", InasistDetal!W28))),"")</f>
        <v/>
      </c>
      <c r="X23" s="165" t="str">
        <f>IFERROR(VALUE(IF($A23="","",IF(X$2="","", InasistDetal!X28))),"")</f>
        <v/>
      </c>
      <c r="Y23" s="165" t="str">
        <f>IFERROR(VALUE(IF($A23="","",IF(Y$2="","", InasistDetal!Y28))),"")</f>
        <v/>
      </c>
      <c r="Z23" s="165" t="str">
        <f>IFERROR(VALUE(IF($A23="","",IF(Z$2="","", InasistDetal!Z28))),"")</f>
        <v/>
      </c>
      <c r="AA23" s="165" t="str">
        <f>IFERROR(VALUE(IF($A23="","",IF(AA$2="","", InasistDetal!AA28))),"")</f>
        <v/>
      </c>
      <c r="AB23" s="165" t="str">
        <f>IFERROR(VALUE(IF($A23="","",IF(AB$2="","", InasistDetal!AB28))),"")</f>
        <v/>
      </c>
      <c r="AC23" s="165" t="str">
        <f>IFERROR(VALUE(IF($A23="","",IF(AC$2="","", InasistDetal!AC28))),"")</f>
        <v/>
      </c>
      <c r="AD23" s="165" t="str">
        <f>IFERROR(VALUE(IF($A23="","",IF(AD$2="","", InasistDetal!AD28))),"")</f>
        <v/>
      </c>
      <c r="AE23" s="165" t="str">
        <f>IFERROR(VALUE(IF($A23="","",IF(AE$2="","", InasistDetal!AE28))),"")</f>
        <v/>
      </c>
    </row>
    <row r="24">
      <c r="A24" s="164" t="str">
        <f>IF(Lista!A22="","",Lista!A22)</f>
        <v>0001813051</v>
      </c>
      <c r="B24" s="165" t="str">
        <f>IFERROR(VALUE(IF($A24="","",IF(B$2="","", InasistDetal!B29))),"")</f>
        <v/>
      </c>
      <c r="C24" s="165" t="str">
        <f>IFERROR(VALUE(IF($A24="","",IF(C$2="","", InasistDetal!C29))),"")</f>
        <v/>
      </c>
      <c r="D24" s="165" t="str">
        <f>IFERROR(VALUE(IF($A24="","",IF(D$2="","", InasistDetal!D29))),"")</f>
        <v/>
      </c>
      <c r="E24" s="165" t="str">
        <f>IFERROR(VALUE(IF($A24="","",IF(E$2="","", InasistDetal!E29))),"")</f>
        <v/>
      </c>
      <c r="F24" s="165" t="str">
        <f>IFERROR(VALUE(IF($A24="","",IF(F$2="","", InasistDetal!F29))),"")</f>
        <v/>
      </c>
      <c r="G24" s="165" t="str">
        <f>IFERROR(VALUE(IF($A24="","",IF(G$2="","", InasistDetal!G29))),"")</f>
        <v/>
      </c>
      <c r="H24" s="165" t="str">
        <f>IFERROR(VALUE(IF($A24="","",IF(H$2="","", InasistDetal!H29))),"")</f>
        <v/>
      </c>
      <c r="I24" s="165" t="str">
        <f>IFERROR(VALUE(IF($A24="","",IF(I$2="","", InasistDetal!I29))),"")</f>
        <v/>
      </c>
      <c r="J24" s="165" t="str">
        <f>IFERROR(VALUE(IF($A24="","",IF(J$2="","", InasistDetal!J29))),"")</f>
        <v/>
      </c>
      <c r="K24" s="165" t="str">
        <f>IFERROR(VALUE(IF($A24="","",IF(K$2="","", InasistDetal!K29))),"")</f>
        <v/>
      </c>
      <c r="L24" s="165" t="str">
        <f>IFERROR(VALUE(IF($A24="","",IF(L$2="","", InasistDetal!L29))),"")</f>
        <v/>
      </c>
      <c r="M24" s="165" t="str">
        <f>IFERROR(VALUE(IF($A24="","",IF(M$2="","", InasistDetal!M29))),"")</f>
        <v/>
      </c>
      <c r="N24" s="165" t="str">
        <f>IFERROR(VALUE(IF($A24="","",IF(N$2="","", InasistDetal!N29))),"")</f>
        <v/>
      </c>
      <c r="O24" s="165" t="str">
        <f>IFERROR(VALUE(IF($A24="","",IF(O$2="","", InasistDetal!O29))),"")</f>
        <v/>
      </c>
      <c r="P24" s="165" t="str">
        <f>IFERROR(VALUE(IF($A24="","",IF(P$2="","", InasistDetal!P29))),"")</f>
        <v/>
      </c>
      <c r="Q24" s="165" t="str">
        <f>IFERROR(VALUE(IF($A24="","",IF(Q$2="","", InasistDetal!Q29))),"")</f>
        <v/>
      </c>
      <c r="R24" s="165" t="str">
        <f>IFERROR(VALUE(IF($A24="","",IF(R$2="","", InasistDetal!R29))),"")</f>
        <v/>
      </c>
      <c r="S24" s="165" t="str">
        <f>IFERROR(VALUE(IF($A24="","",IF(S$2="","", InasistDetal!S29))),"")</f>
        <v/>
      </c>
      <c r="T24" s="165" t="str">
        <f>IFERROR(VALUE(IF($A24="","",IF(T$2="","", InasistDetal!T29))),"")</f>
        <v/>
      </c>
      <c r="U24" s="165" t="str">
        <f>IFERROR(VALUE(IF($A24="","",IF(U$2="","", InasistDetal!U29))),"")</f>
        <v/>
      </c>
      <c r="V24" s="165" t="str">
        <f>IFERROR(VALUE(IF($A24="","",IF(V$2="","", InasistDetal!V29))),"")</f>
        <v/>
      </c>
      <c r="W24" s="165" t="str">
        <f>IFERROR(VALUE(IF($A24="","",IF(W$2="","", InasistDetal!W29))),"")</f>
        <v/>
      </c>
      <c r="X24" s="165" t="str">
        <f>IFERROR(VALUE(IF($A24="","",IF(X$2="","", InasistDetal!X29))),"")</f>
        <v/>
      </c>
      <c r="Y24" s="165" t="str">
        <f>IFERROR(VALUE(IF($A24="","",IF(Y$2="","", InasistDetal!Y29))),"")</f>
        <v/>
      </c>
      <c r="Z24" s="165" t="str">
        <f>IFERROR(VALUE(IF($A24="","",IF(Z$2="","", InasistDetal!Z29))),"")</f>
        <v/>
      </c>
      <c r="AA24" s="165" t="str">
        <f>IFERROR(VALUE(IF($A24="","",IF(AA$2="","", InasistDetal!AA29))),"")</f>
        <v/>
      </c>
      <c r="AB24" s="165" t="str">
        <f>IFERROR(VALUE(IF($A24="","",IF(AB$2="","", InasistDetal!AB29))),"")</f>
        <v/>
      </c>
      <c r="AC24" s="165" t="str">
        <f>IFERROR(VALUE(IF($A24="","",IF(AC$2="","", InasistDetal!AC29))),"")</f>
        <v/>
      </c>
      <c r="AD24" s="165" t="str">
        <f>IFERROR(VALUE(IF($A24="","",IF(AD$2="","", InasistDetal!AD29))),"")</f>
        <v/>
      </c>
      <c r="AE24" s="165" t="str">
        <f>IFERROR(VALUE(IF($A24="","",IF(AE$2="","", InasistDetal!AE29))),"")</f>
        <v/>
      </c>
    </row>
    <row r="25">
      <c r="A25" s="164" t="str">
        <f>IF(Lista!A23="","",Lista!A23)</f>
        <v>0001804460</v>
      </c>
      <c r="B25" s="165" t="str">
        <f>IFERROR(VALUE(IF($A25="","",IF(B$2="","", InasistDetal!B30))),"")</f>
        <v/>
      </c>
      <c r="C25" s="165" t="str">
        <f>IFERROR(VALUE(IF($A25="","",IF(C$2="","", InasistDetal!C30))),"")</f>
        <v/>
      </c>
      <c r="D25" s="165" t="str">
        <f>IFERROR(VALUE(IF($A25="","",IF(D$2="","", InasistDetal!D30))),"")</f>
        <v/>
      </c>
      <c r="E25" s="165" t="str">
        <f>IFERROR(VALUE(IF($A25="","",IF(E$2="","", InasistDetal!E30))),"")</f>
        <v/>
      </c>
      <c r="F25" s="165" t="str">
        <f>IFERROR(VALUE(IF($A25="","",IF(F$2="","", InasistDetal!F30))),"")</f>
        <v/>
      </c>
      <c r="G25" s="165" t="str">
        <f>IFERROR(VALUE(IF($A25="","",IF(G$2="","", InasistDetal!G30))),"")</f>
        <v/>
      </c>
      <c r="H25" s="165" t="str">
        <f>IFERROR(VALUE(IF($A25="","",IF(H$2="","", InasistDetal!H30))),"")</f>
        <v/>
      </c>
      <c r="I25" s="165" t="str">
        <f>IFERROR(VALUE(IF($A25="","",IF(I$2="","", InasistDetal!I30))),"")</f>
        <v/>
      </c>
      <c r="J25" s="165" t="str">
        <f>IFERROR(VALUE(IF($A25="","",IF(J$2="","", InasistDetal!J30))),"")</f>
        <v/>
      </c>
      <c r="K25" s="165" t="str">
        <f>IFERROR(VALUE(IF($A25="","",IF(K$2="","", InasistDetal!K30))),"")</f>
        <v/>
      </c>
      <c r="L25" s="165" t="str">
        <f>IFERROR(VALUE(IF($A25="","",IF(L$2="","", InasistDetal!L30))),"")</f>
        <v/>
      </c>
      <c r="M25" s="165" t="str">
        <f>IFERROR(VALUE(IF($A25="","",IF(M$2="","", InasistDetal!M30))),"")</f>
        <v/>
      </c>
      <c r="N25" s="165" t="str">
        <f>IFERROR(VALUE(IF($A25="","",IF(N$2="","", InasistDetal!N30))),"")</f>
        <v/>
      </c>
      <c r="O25" s="165" t="str">
        <f>IFERROR(VALUE(IF($A25="","",IF(O$2="","", InasistDetal!O30))),"")</f>
        <v/>
      </c>
      <c r="P25" s="165" t="str">
        <f>IFERROR(VALUE(IF($A25="","",IF(P$2="","", InasistDetal!P30))),"")</f>
        <v/>
      </c>
      <c r="Q25" s="165" t="str">
        <f>IFERROR(VALUE(IF($A25="","",IF(Q$2="","", InasistDetal!Q30))),"")</f>
        <v/>
      </c>
      <c r="R25" s="165" t="str">
        <f>IFERROR(VALUE(IF($A25="","",IF(R$2="","", InasistDetal!R30))),"")</f>
        <v/>
      </c>
      <c r="S25" s="165" t="str">
        <f>IFERROR(VALUE(IF($A25="","",IF(S$2="","", InasistDetal!S30))),"")</f>
        <v/>
      </c>
      <c r="T25" s="165" t="str">
        <f>IFERROR(VALUE(IF($A25="","",IF(T$2="","", InasistDetal!T30))),"")</f>
        <v/>
      </c>
      <c r="U25" s="165" t="str">
        <f>IFERROR(VALUE(IF($A25="","",IF(U$2="","", InasistDetal!U30))),"")</f>
        <v/>
      </c>
      <c r="V25" s="165" t="str">
        <f>IFERROR(VALUE(IF($A25="","",IF(V$2="","", InasistDetal!V30))),"")</f>
        <v/>
      </c>
      <c r="W25" s="165" t="str">
        <f>IFERROR(VALUE(IF($A25="","",IF(W$2="","", InasistDetal!W30))),"")</f>
        <v/>
      </c>
      <c r="X25" s="165" t="str">
        <f>IFERROR(VALUE(IF($A25="","",IF(X$2="","", InasistDetal!X30))),"")</f>
        <v/>
      </c>
      <c r="Y25" s="165" t="str">
        <f>IFERROR(VALUE(IF($A25="","",IF(Y$2="","", InasistDetal!Y30))),"")</f>
        <v/>
      </c>
      <c r="Z25" s="165" t="str">
        <f>IFERROR(VALUE(IF($A25="","",IF(Z$2="","", InasistDetal!Z30))),"")</f>
        <v/>
      </c>
      <c r="AA25" s="165" t="str">
        <f>IFERROR(VALUE(IF($A25="","",IF(AA$2="","", InasistDetal!AA30))),"")</f>
        <v/>
      </c>
      <c r="AB25" s="165" t="str">
        <f>IFERROR(VALUE(IF($A25="","",IF(AB$2="","", InasistDetal!AB30))),"")</f>
        <v/>
      </c>
      <c r="AC25" s="165" t="str">
        <f>IFERROR(VALUE(IF($A25="","",IF(AC$2="","", InasistDetal!AC30))),"")</f>
        <v/>
      </c>
      <c r="AD25" s="165" t="str">
        <f>IFERROR(VALUE(IF($A25="","",IF(AD$2="","", InasistDetal!AD30))),"")</f>
        <v/>
      </c>
      <c r="AE25" s="165" t="str">
        <f>IFERROR(VALUE(IF($A25="","",IF(AE$2="","", InasistDetal!AE30))),"")</f>
        <v/>
      </c>
    </row>
    <row r="26">
      <c r="A26" s="164" t="str">
        <f>IF(Lista!A24="","",Lista!A24)</f>
        <v>0001814050</v>
      </c>
      <c r="B26" s="165" t="str">
        <f>IFERROR(VALUE(IF($A26="","",IF(B$2="","", InasistDetal!B31))),"")</f>
        <v/>
      </c>
      <c r="C26" s="165" t="str">
        <f>IFERROR(VALUE(IF($A26="","",IF(C$2="","", InasistDetal!C31))),"")</f>
        <v/>
      </c>
      <c r="D26" s="165" t="str">
        <f>IFERROR(VALUE(IF($A26="","",IF(D$2="","", InasistDetal!D31))),"")</f>
        <v/>
      </c>
      <c r="E26" s="165" t="str">
        <f>IFERROR(VALUE(IF($A26="","",IF(E$2="","", InasistDetal!E31))),"")</f>
        <v/>
      </c>
      <c r="F26" s="165" t="str">
        <f>IFERROR(VALUE(IF($A26="","",IF(F$2="","", InasistDetal!F31))),"")</f>
        <v/>
      </c>
      <c r="G26" s="165" t="str">
        <f>IFERROR(VALUE(IF($A26="","",IF(G$2="","", InasistDetal!G31))),"")</f>
        <v/>
      </c>
      <c r="H26" s="165" t="str">
        <f>IFERROR(VALUE(IF($A26="","",IF(H$2="","", InasistDetal!H31))),"")</f>
        <v/>
      </c>
      <c r="I26" s="165" t="str">
        <f>IFERROR(VALUE(IF($A26="","",IF(I$2="","", InasistDetal!I31))),"")</f>
        <v/>
      </c>
      <c r="J26" s="165" t="str">
        <f>IFERROR(VALUE(IF($A26="","",IF(J$2="","", InasistDetal!J31))),"")</f>
        <v/>
      </c>
      <c r="K26" s="165" t="str">
        <f>IFERROR(VALUE(IF($A26="","",IF(K$2="","", InasistDetal!K31))),"")</f>
        <v/>
      </c>
      <c r="L26" s="165" t="str">
        <f>IFERROR(VALUE(IF($A26="","",IF(L$2="","", InasistDetal!L31))),"")</f>
        <v/>
      </c>
      <c r="M26" s="165" t="str">
        <f>IFERROR(VALUE(IF($A26="","",IF(M$2="","", InasistDetal!M31))),"")</f>
        <v/>
      </c>
      <c r="N26" s="165" t="str">
        <f>IFERROR(VALUE(IF($A26="","",IF(N$2="","", InasistDetal!N31))),"")</f>
        <v/>
      </c>
      <c r="O26" s="165" t="str">
        <f>IFERROR(VALUE(IF($A26="","",IF(O$2="","", InasistDetal!O31))),"")</f>
        <v/>
      </c>
      <c r="P26" s="165" t="str">
        <f>IFERROR(VALUE(IF($A26="","",IF(P$2="","", InasistDetal!P31))),"")</f>
        <v/>
      </c>
      <c r="Q26" s="165" t="str">
        <f>IFERROR(VALUE(IF($A26="","",IF(Q$2="","", InasistDetal!Q31))),"")</f>
        <v/>
      </c>
      <c r="R26" s="165" t="str">
        <f>IFERROR(VALUE(IF($A26="","",IF(R$2="","", InasistDetal!R31))),"")</f>
        <v/>
      </c>
      <c r="S26" s="165" t="str">
        <f>IFERROR(VALUE(IF($A26="","",IF(S$2="","", InasistDetal!S31))),"")</f>
        <v/>
      </c>
      <c r="T26" s="165" t="str">
        <f>IFERROR(VALUE(IF($A26="","",IF(T$2="","", InasistDetal!T31))),"")</f>
        <v/>
      </c>
      <c r="U26" s="165" t="str">
        <f>IFERROR(VALUE(IF($A26="","",IF(U$2="","", InasistDetal!U31))),"")</f>
        <v/>
      </c>
      <c r="V26" s="165" t="str">
        <f>IFERROR(VALUE(IF($A26="","",IF(V$2="","", InasistDetal!V31))),"")</f>
        <v/>
      </c>
      <c r="W26" s="165" t="str">
        <f>IFERROR(VALUE(IF($A26="","",IF(W$2="","", InasistDetal!W31))),"")</f>
        <v/>
      </c>
      <c r="X26" s="165" t="str">
        <f>IFERROR(VALUE(IF($A26="","",IF(X$2="","", InasistDetal!X31))),"")</f>
        <v/>
      </c>
      <c r="Y26" s="165" t="str">
        <f>IFERROR(VALUE(IF($A26="","",IF(Y$2="","", InasistDetal!Y31))),"")</f>
        <v/>
      </c>
      <c r="Z26" s="165" t="str">
        <f>IFERROR(VALUE(IF($A26="","",IF(Z$2="","", InasistDetal!Z31))),"")</f>
        <v/>
      </c>
      <c r="AA26" s="165" t="str">
        <f>IFERROR(VALUE(IF($A26="","",IF(AA$2="","", InasistDetal!AA31))),"")</f>
        <v/>
      </c>
      <c r="AB26" s="165" t="str">
        <f>IFERROR(VALUE(IF($A26="","",IF(AB$2="","", InasistDetal!AB31))),"")</f>
        <v/>
      </c>
      <c r="AC26" s="165" t="str">
        <f>IFERROR(VALUE(IF($A26="","",IF(AC$2="","", InasistDetal!AC31))),"")</f>
        <v/>
      </c>
      <c r="AD26" s="165" t="str">
        <f>IFERROR(VALUE(IF($A26="","",IF(AD$2="","", InasistDetal!AD31))),"")</f>
        <v/>
      </c>
      <c r="AE26" s="165" t="str">
        <f>IFERROR(VALUE(IF($A26="","",IF(AE$2="","", InasistDetal!AE31))),"")</f>
        <v/>
      </c>
    </row>
    <row r="27">
      <c r="A27" s="164" t="str">
        <f>IF(Lista!A25="","",Lista!A25)</f>
        <v>0001807166</v>
      </c>
      <c r="B27" s="165" t="str">
        <f>IFERROR(VALUE(IF($A27="","",IF(B$2="","", InasistDetal!B32))),"")</f>
        <v/>
      </c>
      <c r="C27" s="165" t="str">
        <f>IFERROR(VALUE(IF($A27="","",IF(C$2="","", InasistDetal!C32))),"")</f>
        <v/>
      </c>
      <c r="D27" s="165" t="str">
        <f>IFERROR(VALUE(IF($A27="","",IF(D$2="","", InasistDetal!D32))),"")</f>
        <v/>
      </c>
      <c r="E27" s="165" t="str">
        <f>IFERROR(VALUE(IF($A27="","",IF(E$2="","", InasistDetal!E32))),"")</f>
        <v/>
      </c>
      <c r="F27" s="165" t="str">
        <f>IFERROR(VALUE(IF($A27="","",IF(F$2="","", InasistDetal!F32))),"")</f>
        <v/>
      </c>
      <c r="G27" s="165" t="str">
        <f>IFERROR(VALUE(IF($A27="","",IF(G$2="","", InasistDetal!G32))),"")</f>
        <v/>
      </c>
      <c r="H27" s="165" t="str">
        <f>IFERROR(VALUE(IF($A27="","",IF(H$2="","", InasistDetal!H32))),"")</f>
        <v/>
      </c>
      <c r="I27" s="165" t="str">
        <f>IFERROR(VALUE(IF($A27="","",IF(I$2="","", InasistDetal!I32))),"")</f>
        <v/>
      </c>
      <c r="J27" s="165" t="str">
        <f>IFERROR(VALUE(IF($A27="","",IF(J$2="","", InasistDetal!J32))),"")</f>
        <v/>
      </c>
      <c r="K27" s="165" t="str">
        <f>IFERROR(VALUE(IF($A27="","",IF(K$2="","", InasistDetal!K32))),"")</f>
        <v/>
      </c>
      <c r="L27" s="165" t="str">
        <f>IFERROR(VALUE(IF($A27="","",IF(L$2="","", InasistDetal!L32))),"")</f>
        <v/>
      </c>
      <c r="M27" s="165" t="str">
        <f>IFERROR(VALUE(IF($A27="","",IF(M$2="","", InasistDetal!M32))),"")</f>
        <v/>
      </c>
      <c r="N27" s="165" t="str">
        <f>IFERROR(VALUE(IF($A27="","",IF(N$2="","", InasistDetal!N32))),"")</f>
        <v/>
      </c>
      <c r="O27" s="165" t="str">
        <f>IFERROR(VALUE(IF($A27="","",IF(O$2="","", InasistDetal!O32))),"")</f>
        <v/>
      </c>
      <c r="P27" s="165" t="str">
        <f>IFERROR(VALUE(IF($A27="","",IF(P$2="","", InasistDetal!P32))),"")</f>
        <v/>
      </c>
      <c r="Q27" s="165" t="str">
        <f>IFERROR(VALUE(IF($A27="","",IF(Q$2="","", InasistDetal!Q32))),"")</f>
        <v/>
      </c>
      <c r="R27" s="165" t="str">
        <f>IFERROR(VALUE(IF($A27="","",IF(R$2="","", InasistDetal!R32))),"")</f>
        <v/>
      </c>
      <c r="S27" s="165" t="str">
        <f>IFERROR(VALUE(IF($A27="","",IF(S$2="","", InasistDetal!S32))),"")</f>
        <v/>
      </c>
      <c r="T27" s="165" t="str">
        <f>IFERROR(VALUE(IF($A27="","",IF(T$2="","", InasistDetal!T32))),"")</f>
        <v/>
      </c>
      <c r="U27" s="165" t="str">
        <f>IFERROR(VALUE(IF($A27="","",IF(U$2="","", InasistDetal!U32))),"")</f>
        <v/>
      </c>
      <c r="V27" s="165" t="str">
        <f>IFERROR(VALUE(IF($A27="","",IF(V$2="","", InasistDetal!V32))),"")</f>
        <v/>
      </c>
      <c r="W27" s="165" t="str">
        <f>IFERROR(VALUE(IF($A27="","",IF(W$2="","", InasistDetal!W32))),"")</f>
        <v/>
      </c>
      <c r="X27" s="165" t="str">
        <f>IFERROR(VALUE(IF($A27="","",IF(X$2="","", InasistDetal!X32))),"")</f>
        <v/>
      </c>
      <c r="Y27" s="165" t="str">
        <f>IFERROR(VALUE(IF($A27="","",IF(Y$2="","", InasistDetal!Y32))),"")</f>
        <v/>
      </c>
      <c r="Z27" s="165" t="str">
        <f>IFERROR(VALUE(IF($A27="","",IF(Z$2="","", InasistDetal!Z32))),"")</f>
        <v/>
      </c>
      <c r="AA27" s="165" t="str">
        <f>IFERROR(VALUE(IF($A27="","",IF(AA$2="","", InasistDetal!AA32))),"")</f>
        <v/>
      </c>
      <c r="AB27" s="165" t="str">
        <f>IFERROR(VALUE(IF($A27="","",IF(AB$2="","", InasistDetal!AB32))),"")</f>
        <v/>
      </c>
      <c r="AC27" s="165" t="str">
        <f>IFERROR(VALUE(IF($A27="","",IF(AC$2="","", InasistDetal!AC32))),"")</f>
        <v/>
      </c>
      <c r="AD27" s="165" t="str">
        <f>IFERROR(VALUE(IF($A27="","",IF(AD$2="","", InasistDetal!AD32))),"")</f>
        <v/>
      </c>
      <c r="AE27" s="165" t="str">
        <f>IFERROR(VALUE(IF($A27="","",IF(AE$2="","", InasistDetal!AE32))),"")</f>
        <v/>
      </c>
    </row>
    <row r="28">
      <c r="A28" s="164" t="str">
        <f>IF(Lista!A26="","",Lista!A26)</f>
        <v>0001812133</v>
      </c>
      <c r="B28" s="165" t="str">
        <f>IFERROR(VALUE(IF($A28="","",IF(B$2="","", InasistDetal!B33))),"")</f>
        <v/>
      </c>
      <c r="C28" s="165" t="str">
        <f>IFERROR(VALUE(IF($A28="","",IF(C$2="","", InasistDetal!C33))),"")</f>
        <v/>
      </c>
      <c r="D28" s="165" t="str">
        <f>IFERROR(VALUE(IF($A28="","",IF(D$2="","", InasistDetal!D33))),"")</f>
        <v/>
      </c>
      <c r="E28" s="165" t="str">
        <f>IFERROR(VALUE(IF($A28="","",IF(E$2="","", InasistDetal!E33))),"")</f>
        <v/>
      </c>
      <c r="F28" s="165" t="str">
        <f>IFERROR(VALUE(IF($A28="","",IF(F$2="","", InasistDetal!F33))),"")</f>
        <v/>
      </c>
      <c r="G28" s="165" t="str">
        <f>IFERROR(VALUE(IF($A28="","",IF(G$2="","", InasistDetal!G33))),"")</f>
        <v/>
      </c>
      <c r="H28" s="165" t="str">
        <f>IFERROR(VALUE(IF($A28="","",IF(H$2="","", InasistDetal!H33))),"")</f>
        <v/>
      </c>
      <c r="I28" s="165" t="str">
        <f>IFERROR(VALUE(IF($A28="","",IF(I$2="","", InasistDetal!I33))),"")</f>
        <v/>
      </c>
      <c r="J28" s="165" t="str">
        <f>IFERROR(VALUE(IF($A28="","",IF(J$2="","", InasistDetal!J33))),"")</f>
        <v/>
      </c>
      <c r="K28" s="165" t="str">
        <f>IFERROR(VALUE(IF($A28="","",IF(K$2="","", InasistDetal!K33))),"")</f>
        <v/>
      </c>
      <c r="L28" s="165" t="str">
        <f>IFERROR(VALUE(IF($A28="","",IF(L$2="","", InasistDetal!L33))),"")</f>
        <v/>
      </c>
      <c r="M28" s="165" t="str">
        <f>IFERROR(VALUE(IF($A28="","",IF(M$2="","", InasistDetal!M33))),"")</f>
        <v/>
      </c>
      <c r="N28" s="165" t="str">
        <f>IFERROR(VALUE(IF($A28="","",IF(N$2="","", InasistDetal!N33))),"")</f>
        <v/>
      </c>
      <c r="O28" s="165" t="str">
        <f>IFERROR(VALUE(IF($A28="","",IF(O$2="","", InasistDetal!O33))),"")</f>
        <v/>
      </c>
      <c r="P28" s="165" t="str">
        <f>IFERROR(VALUE(IF($A28="","",IF(P$2="","", InasistDetal!P33))),"")</f>
        <v/>
      </c>
      <c r="Q28" s="165" t="str">
        <f>IFERROR(VALUE(IF($A28="","",IF(Q$2="","", InasistDetal!Q33))),"")</f>
        <v/>
      </c>
      <c r="R28" s="165" t="str">
        <f>IFERROR(VALUE(IF($A28="","",IF(R$2="","", InasistDetal!R33))),"")</f>
        <v/>
      </c>
      <c r="S28" s="165" t="str">
        <f>IFERROR(VALUE(IF($A28="","",IF(S$2="","", InasistDetal!S33))),"")</f>
        <v/>
      </c>
      <c r="T28" s="165" t="str">
        <f>IFERROR(VALUE(IF($A28="","",IF(T$2="","", InasistDetal!T33))),"")</f>
        <v/>
      </c>
      <c r="U28" s="165" t="str">
        <f>IFERROR(VALUE(IF($A28="","",IF(U$2="","", InasistDetal!U33))),"")</f>
        <v/>
      </c>
      <c r="V28" s="165" t="str">
        <f>IFERROR(VALUE(IF($A28="","",IF(V$2="","", InasistDetal!V33))),"")</f>
        <v/>
      </c>
      <c r="W28" s="165" t="str">
        <f>IFERROR(VALUE(IF($A28="","",IF(W$2="","", InasistDetal!W33))),"")</f>
        <v/>
      </c>
      <c r="X28" s="165" t="str">
        <f>IFERROR(VALUE(IF($A28="","",IF(X$2="","", InasistDetal!X33))),"")</f>
        <v/>
      </c>
      <c r="Y28" s="165" t="str">
        <f>IFERROR(VALUE(IF($A28="","",IF(Y$2="","", InasistDetal!Y33))),"")</f>
        <v/>
      </c>
      <c r="Z28" s="165" t="str">
        <f>IFERROR(VALUE(IF($A28="","",IF(Z$2="","", InasistDetal!Z33))),"")</f>
        <v/>
      </c>
      <c r="AA28" s="165" t="str">
        <f>IFERROR(VALUE(IF($A28="","",IF(AA$2="","", InasistDetal!AA33))),"")</f>
        <v/>
      </c>
      <c r="AB28" s="165" t="str">
        <f>IFERROR(VALUE(IF($A28="","",IF(AB$2="","", InasistDetal!AB33))),"")</f>
        <v/>
      </c>
      <c r="AC28" s="165" t="str">
        <f>IFERROR(VALUE(IF($A28="","",IF(AC$2="","", InasistDetal!AC33))),"")</f>
        <v/>
      </c>
      <c r="AD28" s="165" t="str">
        <f>IFERROR(VALUE(IF($A28="","",IF(AD$2="","", InasistDetal!AD33))),"")</f>
        <v/>
      </c>
      <c r="AE28" s="165" t="str">
        <f>IFERROR(VALUE(IF($A28="","",IF(AE$2="","", InasistDetal!AE33))),"")</f>
        <v/>
      </c>
    </row>
    <row r="29">
      <c r="A29" s="164" t="str">
        <f>IF(Lista!A27="","",Lista!A27)</f>
        <v>0001817343</v>
      </c>
      <c r="B29" s="165" t="str">
        <f>IFERROR(VALUE(IF($A29="","",IF(B$2="","", InasistDetal!B34))),"")</f>
        <v/>
      </c>
      <c r="C29" s="165" t="str">
        <f>IFERROR(VALUE(IF($A29="","",IF(C$2="","", InasistDetal!C34))),"")</f>
        <v/>
      </c>
      <c r="D29" s="165" t="str">
        <f>IFERROR(VALUE(IF($A29="","",IF(D$2="","", InasistDetal!D34))),"")</f>
        <v/>
      </c>
      <c r="E29" s="165" t="str">
        <f>IFERROR(VALUE(IF($A29="","",IF(E$2="","", InasistDetal!E34))),"")</f>
        <v/>
      </c>
      <c r="F29" s="165" t="str">
        <f>IFERROR(VALUE(IF($A29="","",IF(F$2="","", InasistDetal!F34))),"")</f>
        <v/>
      </c>
      <c r="G29" s="165" t="str">
        <f>IFERROR(VALUE(IF($A29="","",IF(G$2="","", InasistDetal!G34))),"")</f>
        <v/>
      </c>
      <c r="H29" s="165" t="str">
        <f>IFERROR(VALUE(IF($A29="","",IF(H$2="","", InasistDetal!H34))),"")</f>
        <v/>
      </c>
      <c r="I29" s="165" t="str">
        <f>IFERROR(VALUE(IF($A29="","",IF(I$2="","", InasistDetal!I34))),"")</f>
        <v/>
      </c>
      <c r="J29" s="165" t="str">
        <f>IFERROR(VALUE(IF($A29="","",IF(J$2="","", InasistDetal!J34))),"")</f>
        <v/>
      </c>
      <c r="K29" s="165" t="str">
        <f>IFERROR(VALUE(IF($A29="","",IF(K$2="","", InasistDetal!K34))),"")</f>
        <v/>
      </c>
      <c r="L29" s="165" t="str">
        <f>IFERROR(VALUE(IF($A29="","",IF(L$2="","", InasistDetal!L34))),"")</f>
        <v/>
      </c>
      <c r="M29" s="165" t="str">
        <f>IFERROR(VALUE(IF($A29="","",IF(M$2="","", InasistDetal!M34))),"")</f>
        <v/>
      </c>
      <c r="N29" s="165" t="str">
        <f>IFERROR(VALUE(IF($A29="","",IF(N$2="","", InasistDetal!N34))),"")</f>
        <v/>
      </c>
      <c r="O29" s="165" t="str">
        <f>IFERROR(VALUE(IF($A29="","",IF(O$2="","", InasistDetal!O34))),"")</f>
        <v/>
      </c>
      <c r="P29" s="165" t="str">
        <f>IFERROR(VALUE(IF($A29="","",IF(P$2="","", InasistDetal!P34))),"")</f>
        <v/>
      </c>
      <c r="Q29" s="165" t="str">
        <f>IFERROR(VALUE(IF($A29="","",IF(Q$2="","", InasistDetal!Q34))),"")</f>
        <v/>
      </c>
      <c r="R29" s="165" t="str">
        <f>IFERROR(VALUE(IF($A29="","",IF(R$2="","", InasistDetal!R34))),"")</f>
        <v/>
      </c>
      <c r="S29" s="165" t="str">
        <f>IFERROR(VALUE(IF($A29="","",IF(S$2="","", InasistDetal!S34))),"")</f>
        <v/>
      </c>
      <c r="T29" s="165" t="str">
        <f>IFERROR(VALUE(IF($A29="","",IF(T$2="","", InasistDetal!T34))),"")</f>
        <v/>
      </c>
      <c r="U29" s="165" t="str">
        <f>IFERROR(VALUE(IF($A29="","",IF(U$2="","", InasistDetal!U34))),"")</f>
        <v/>
      </c>
      <c r="V29" s="165" t="str">
        <f>IFERROR(VALUE(IF($A29="","",IF(V$2="","", InasistDetal!V34))),"")</f>
        <v/>
      </c>
      <c r="W29" s="165" t="str">
        <f>IFERROR(VALUE(IF($A29="","",IF(W$2="","", InasistDetal!W34))),"")</f>
        <v/>
      </c>
      <c r="X29" s="165" t="str">
        <f>IFERROR(VALUE(IF($A29="","",IF(X$2="","", InasistDetal!X34))),"")</f>
        <v/>
      </c>
      <c r="Y29" s="165" t="str">
        <f>IFERROR(VALUE(IF($A29="","",IF(Y$2="","", InasistDetal!Y34))),"")</f>
        <v/>
      </c>
      <c r="Z29" s="165" t="str">
        <f>IFERROR(VALUE(IF($A29="","",IF(Z$2="","", InasistDetal!Z34))),"")</f>
        <v/>
      </c>
      <c r="AA29" s="165" t="str">
        <f>IFERROR(VALUE(IF($A29="","",IF(AA$2="","", InasistDetal!AA34))),"")</f>
        <v/>
      </c>
      <c r="AB29" s="165" t="str">
        <f>IFERROR(VALUE(IF($A29="","",IF(AB$2="","", InasistDetal!AB34))),"")</f>
        <v/>
      </c>
      <c r="AC29" s="165" t="str">
        <f>IFERROR(VALUE(IF($A29="","",IF(AC$2="","", InasistDetal!AC34))),"")</f>
        <v/>
      </c>
      <c r="AD29" s="165" t="str">
        <f>IFERROR(VALUE(IF($A29="","",IF(AD$2="","", InasistDetal!AD34))),"")</f>
        <v/>
      </c>
      <c r="AE29" s="165" t="str">
        <f>IFERROR(VALUE(IF($A29="","",IF(AE$2="","", InasistDetal!AE34))),"")</f>
        <v/>
      </c>
    </row>
    <row r="30">
      <c r="A30" s="164" t="str">
        <f>IF(Lista!A28="","",Lista!A28)</f>
        <v>0001804879</v>
      </c>
      <c r="B30" s="165" t="str">
        <f>IFERROR(VALUE(IF($A30="","",IF(B$2="","", InasistDetal!B35))),"")</f>
        <v/>
      </c>
      <c r="C30" s="165" t="str">
        <f>IFERROR(VALUE(IF($A30="","",IF(C$2="","", InasistDetal!C35))),"")</f>
        <v/>
      </c>
      <c r="D30" s="165" t="str">
        <f>IFERROR(VALUE(IF($A30="","",IF(D$2="","", InasistDetal!D35))),"")</f>
        <v/>
      </c>
      <c r="E30" s="165" t="str">
        <f>IFERROR(VALUE(IF($A30="","",IF(E$2="","", InasistDetal!E35))),"")</f>
        <v/>
      </c>
      <c r="F30" s="165" t="str">
        <f>IFERROR(VALUE(IF($A30="","",IF(F$2="","", InasistDetal!F35))),"")</f>
        <v/>
      </c>
      <c r="G30" s="165" t="str">
        <f>IFERROR(VALUE(IF($A30="","",IF(G$2="","", InasistDetal!G35))),"")</f>
        <v/>
      </c>
      <c r="H30" s="165" t="str">
        <f>IFERROR(VALUE(IF($A30="","",IF(H$2="","", InasistDetal!H35))),"")</f>
        <v/>
      </c>
      <c r="I30" s="165" t="str">
        <f>IFERROR(VALUE(IF($A30="","",IF(I$2="","", InasistDetal!I35))),"")</f>
        <v/>
      </c>
      <c r="J30" s="165" t="str">
        <f>IFERROR(VALUE(IF($A30="","",IF(J$2="","", InasistDetal!J35))),"")</f>
        <v/>
      </c>
      <c r="K30" s="165" t="str">
        <f>IFERROR(VALUE(IF($A30="","",IF(K$2="","", InasistDetal!K35))),"")</f>
        <v/>
      </c>
      <c r="L30" s="165" t="str">
        <f>IFERROR(VALUE(IF($A30="","",IF(L$2="","", InasistDetal!L35))),"")</f>
        <v/>
      </c>
      <c r="M30" s="165" t="str">
        <f>IFERROR(VALUE(IF($A30="","",IF(M$2="","", InasistDetal!M35))),"")</f>
        <v/>
      </c>
      <c r="N30" s="165" t="str">
        <f>IFERROR(VALUE(IF($A30="","",IF(N$2="","", InasistDetal!N35))),"")</f>
        <v/>
      </c>
      <c r="O30" s="165" t="str">
        <f>IFERROR(VALUE(IF($A30="","",IF(O$2="","", InasistDetal!O35))),"")</f>
        <v/>
      </c>
      <c r="P30" s="165" t="str">
        <f>IFERROR(VALUE(IF($A30="","",IF(P$2="","", InasistDetal!P35))),"")</f>
        <v/>
      </c>
      <c r="Q30" s="165" t="str">
        <f>IFERROR(VALUE(IF($A30="","",IF(Q$2="","", InasistDetal!Q35))),"")</f>
        <v/>
      </c>
      <c r="R30" s="165" t="str">
        <f>IFERROR(VALUE(IF($A30="","",IF(R$2="","", InasistDetal!R35))),"")</f>
        <v/>
      </c>
      <c r="S30" s="165" t="str">
        <f>IFERROR(VALUE(IF($A30="","",IF(S$2="","", InasistDetal!S35))),"")</f>
        <v/>
      </c>
      <c r="T30" s="165" t="str">
        <f>IFERROR(VALUE(IF($A30="","",IF(T$2="","", InasistDetal!T35))),"")</f>
        <v/>
      </c>
      <c r="U30" s="165" t="str">
        <f>IFERROR(VALUE(IF($A30="","",IF(U$2="","", InasistDetal!U35))),"")</f>
        <v/>
      </c>
      <c r="V30" s="165" t="str">
        <f>IFERROR(VALUE(IF($A30="","",IF(V$2="","", InasistDetal!V35))),"")</f>
        <v/>
      </c>
      <c r="W30" s="165" t="str">
        <f>IFERROR(VALUE(IF($A30="","",IF(W$2="","", InasistDetal!W35))),"")</f>
        <v/>
      </c>
      <c r="X30" s="165" t="str">
        <f>IFERROR(VALUE(IF($A30="","",IF(X$2="","", InasistDetal!X35))),"")</f>
        <v/>
      </c>
      <c r="Y30" s="165" t="str">
        <f>IFERROR(VALUE(IF($A30="","",IF(Y$2="","", InasistDetal!Y35))),"")</f>
        <v/>
      </c>
      <c r="Z30" s="165" t="str">
        <f>IFERROR(VALUE(IF($A30="","",IF(Z$2="","", InasistDetal!Z35))),"")</f>
        <v/>
      </c>
      <c r="AA30" s="165" t="str">
        <f>IFERROR(VALUE(IF($A30="","",IF(AA$2="","", InasistDetal!AA35))),"")</f>
        <v/>
      </c>
      <c r="AB30" s="165" t="str">
        <f>IFERROR(VALUE(IF($A30="","",IF(AB$2="","", InasistDetal!AB35))),"")</f>
        <v/>
      </c>
      <c r="AC30" s="165" t="str">
        <f>IFERROR(VALUE(IF($A30="","",IF(AC$2="","", InasistDetal!AC35))),"")</f>
        <v/>
      </c>
      <c r="AD30" s="165" t="str">
        <f>IFERROR(VALUE(IF($A30="","",IF(AD$2="","", InasistDetal!AD35))),"")</f>
        <v/>
      </c>
      <c r="AE30" s="165" t="str">
        <f>IFERROR(VALUE(IF($A30="","",IF(AE$2="","", InasistDetal!AE35))),"")</f>
        <v/>
      </c>
    </row>
    <row r="31">
      <c r="A31" s="164" t="str">
        <f>IF(Lista!A29="","",Lista!A29)</f>
        <v>0001812085</v>
      </c>
      <c r="B31" s="165" t="str">
        <f>IFERROR(VALUE(IF($A31="","",IF(B$2="","", InasistDetal!B36))),"")</f>
        <v/>
      </c>
      <c r="C31" s="165" t="str">
        <f>IFERROR(VALUE(IF($A31="","",IF(C$2="","", InasistDetal!C36))),"")</f>
        <v/>
      </c>
      <c r="D31" s="165" t="str">
        <f>IFERROR(VALUE(IF($A31="","",IF(D$2="","", InasistDetal!D36))),"")</f>
        <v/>
      </c>
      <c r="E31" s="165" t="str">
        <f>IFERROR(VALUE(IF($A31="","",IF(E$2="","", InasistDetal!E36))),"")</f>
        <v/>
      </c>
      <c r="F31" s="165" t="str">
        <f>IFERROR(VALUE(IF($A31="","",IF(F$2="","", InasistDetal!F36))),"")</f>
        <v/>
      </c>
      <c r="G31" s="165" t="str">
        <f>IFERROR(VALUE(IF($A31="","",IF(G$2="","", InasistDetal!G36))),"")</f>
        <v/>
      </c>
      <c r="H31" s="165" t="str">
        <f>IFERROR(VALUE(IF($A31="","",IF(H$2="","", InasistDetal!H36))),"")</f>
        <v/>
      </c>
      <c r="I31" s="165" t="str">
        <f>IFERROR(VALUE(IF($A31="","",IF(I$2="","", InasistDetal!I36))),"")</f>
        <v/>
      </c>
      <c r="J31" s="165" t="str">
        <f>IFERROR(VALUE(IF($A31="","",IF(J$2="","", InasistDetal!J36))),"")</f>
        <v/>
      </c>
      <c r="K31" s="165" t="str">
        <f>IFERROR(VALUE(IF($A31="","",IF(K$2="","", InasistDetal!K36))),"")</f>
        <v/>
      </c>
      <c r="L31" s="165" t="str">
        <f>IFERROR(VALUE(IF($A31="","",IF(L$2="","", InasistDetal!L36))),"")</f>
        <v/>
      </c>
      <c r="M31" s="165" t="str">
        <f>IFERROR(VALUE(IF($A31="","",IF(M$2="","", InasistDetal!M36))),"")</f>
        <v/>
      </c>
      <c r="N31" s="165" t="str">
        <f>IFERROR(VALUE(IF($A31="","",IF(N$2="","", InasistDetal!N36))),"")</f>
        <v/>
      </c>
      <c r="O31" s="165" t="str">
        <f>IFERROR(VALUE(IF($A31="","",IF(O$2="","", InasistDetal!O36))),"")</f>
        <v/>
      </c>
      <c r="P31" s="165" t="str">
        <f>IFERROR(VALUE(IF($A31="","",IF(P$2="","", InasistDetal!P36))),"")</f>
        <v/>
      </c>
      <c r="Q31" s="165" t="str">
        <f>IFERROR(VALUE(IF($A31="","",IF(Q$2="","", InasistDetal!Q36))),"")</f>
        <v/>
      </c>
      <c r="R31" s="165" t="str">
        <f>IFERROR(VALUE(IF($A31="","",IF(R$2="","", InasistDetal!R36))),"")</f>
        <v/>
      </c>
      <c r="S31" s="165" t="str">
        <f>IFERROR(VALUE(IF($A31="","",IF(S$2="","", InasistDetal!S36))),"")</f>
        <v/>
      </c>
      <c r="T31" s="165" t="str">
        <f>IFERROR(VALUE(IF($A31="","",IF(T$2="","", InasistDetal!T36))),"")</f>
        <v/>
      </c>
      <c r="U31" s="165" t="str">
        <f>IFERROR(VALUE(IF($A31="","",IF(U$2="","", InasistDetal!U36))),"")</f>
        <v/>
      </c>
      <c r="V31" s="165" t="str">
        <f>IFERROR(VALUE(IF($A31="","",IF(V$2="","", InasistDetal!V36))),"")</f>
        <v/>
      </c>
      <c r="W31" s="165" t="str">
        <f>IFERROR(VALUE(IF($A31="","",IF(W$2="","", InasistDetal!W36))),"")</f>
        <v/>
      </c>
      <c r="X31" s="165" t="str">
        <f>IFERROR(VALUE(IF($A31="","",IF(X$2="","", InasistDetal!X36))),"")</f>
        <v/>
      </c>
      <c r="Y31" s="165" t="str">
        <f>IFERROR(VALUE(IF($A31="","",IF(Y$2="","", InasistDetal!Y36))),"")</f>
        <v/>
      </c>
      <c r="Z31" s="165" t="str">
        <f>IFERROR(VALUE(IF($A31="","",IF(Z$2="","", InasistDetal!Z36))),"")</f>
        <v/>
      </c>
      <c r="AA31" s="165" t="str">
        <f>IFERROR(VALUE(IF($A31="","",IF(AA$2="","", InasistDetal!AA36))),"")</f>
        <v/>
      </c>
      <c r="AB31" s="165" t="str">
        <f>IFERROR(VALUE(IF($A31="","",IF(AB$2="","", InasistDetal!AB36))),"")</f>
        <v/>
      </c>
      <c r="AC31" s="165" t="str">
        <f>IFERROR(VALUE(IF($A31="","",IF(AC$2="","", InasistDetal!AC36))),"")</f>
        <v/>
      </c>
      <c r="AD31" s="165" t="str">
        <f>IFERROR(VALUE(IF($A31="","",IF(AD$2="","", InasistDetal!AD36))),"")</f>
        <v/>
      </c>
      <c r="AE31" s="165" t="str">
        <f>IFERROR(VALUE(IF($A31="","",IF(AE$2="","", InasistDetal!AE36))),"")</f>
        <v/>
      </c>
    </row>
    <row r="32">
      <c r="A32" s="164" t="str">
        <f>IF(Lista!A30="","",Lista!A30)</f>
        <v>0001814008</v>
      </c>
      <c r="B32" s="165" t="str">
        <f>IFERROR(VALUE(IF($A32="","",IF(B$2="","", InasistDetal!B37))),"")</f>
        <v/>
      </c>
      <c r="C32" s="165" t="str">
        <f>IFERROR(VALUE(IF($A32="","",IF(C$2="","", InasistDetal!C37))),"")</f>
        <v/>
      </c>
      <c r="D32" s="165" t="str">
        <f>IFERROR(VALUE(IF($A32="","",IF(D$2="","", InasistDetal!D37))),"")</f>
        <v/>
      </c>
      <c r="E32" s="165" t="str">
        <f>IFERROR(VALUE(IF($A32="","",IF(E$2="","", InasistDetal!E37))),"")</f>
        <v/>
      </c>
      <c r="F32" s="165" t="str">
        <f>IFERROR(VALUE(IF($A32="","",IF(F$2="","", InasistDetal!F37))),"")</f>
        <v/>
      </c>
      <c r="G32" s="165" t="str">
        <f>IFERROR(VALUE(IF($A32="","",IF(G$2="","", InasistDetal!G37))),"")</f>
        <v/>
      </c>
      <c r="H32" s="165" t="str">
        <f>IFERROR(VALUE(IF($A32="","",IF(H$2="","", InasistDetal!H37))),"")</f>
        <v/>
      </c>
      <c r="I32" s="165" t="str">
        <f>IFERROR(VALUE(IF($A32="","",IF(I$2="","", InasistDetal!I37))),"")</f>
        <v/>
      </c>
      <c r="J32" s="165" t="str">
        <f>IFERROR(VALUE(IF($A32="","",IF(J$2="","", InasistDetal!J37))),"")</f>
        <v/>
      </c>
      <c r="K32" s="165" t="str">
        <f>IFERROR(VALUE(IF($A32="","",IF(K$2="","", InasistDetal!K37))),"")</f>
        <v/>
      </c>
      <c r="L32" s="165" t="str">
        <f>IFERROR(VALUE(IF($A32="","",IF(L$2="","", InasistDetal!L37))),"")</f>
        <v/>
      </c>
      <c r="M32" s="165" t="str">
        <f>IFERROR(VALUE(IF($A32="","",IF(M$2="","", InasistDetal!M37))),"")</f>
        <v/>
      </c>
      <c r="N32" s="165" t="str">
        <f>IFERROR(VALUE(IF($A32="","",IF(N$2="","", InasistDetal!N37))),"")</f>
        <v/>
      </c>
      <c r="O32" s="165" t="str">
        <f>IFERROR(VALUE(IF($A32="","",IF(O$2="","", InasistDetal!O37))),"")</f>
        <v/>
      </c>
      <c r="P32" s="165" t="str">
        <f>IFERROR(VALUE(IF($A32="","",IF(P$2="","", InasistDetal!P37))),"")</f>
        <v/>
      </c>
      <c r="Q32" s="165" t="str">
        <f>IFERROR(VALUE(IF($A32="","",IF(Q$2="","", InasistDetal!Q37))),"")</f>
        <v/>
      </c>
      <c r="R32" s="165" t="str">
        <f>IFERROR(VALUE(IF($A32="","",IF(R$2="","", InasistDetal!R37))),"")</f>
        <v/>
      </c>
      <c r="S32" s="165" t="str">
        <f>IFERROR(VALUE(IF($A32="","",IF(S$2="","", InasistDetal!S37))),"")</f>
        <v/>
      </c>
      <c r="T32" s="165" t="str">
        <f>IFERROR(VALUE(IF($A32="","",IF(T$2="","", InasistDetal!T37))),"")</f>
        <v/>
      </c>
      <c r="U32" s="165" t="str">
        <f>IFERROR(VALUE(IF($A32="","",IF(U$2="","", InasistDetal!U37))),"")</f>
        <v/>
      </c>
      <c r="V32" s="165" t="str">
        <f>IFERROR(VALUE(IF($A32="","",IF(V$2="","", InasistDetal!V37))),"")</f>
        <v/>
      </c>
      <c r="W32" s="165" t="str">
        <f>IFERROR(VALUE(IF($A32="","",IF(W$2="","", InasistDetal!W37))),"")</f>
        <v/>
      </c>
      <c r="X32" s="165" t="str">
        <f>IFERROR(VALUE(IF($A32="","",IF(X$2="","", InasistDetal!X37))),"")</f>
        <v/>
      </c>
      <c r="Y32" s="165" t="str">
        <f>IFERROR(VALUE(IF($A32="","",IF(Y$2="","", InasistDetal!Y37))),"")</f>
        <v/>
      </c>
      <c r="Z32" s="165" t="str">
        <f>IFERROR(VALUE(IF($A32="","",IF(Z$2="","", InasistDetal!Z37))),"")</f>
        <v/>
      </c>
      <c r="AA32" s="165" t="str">
        <f>IFERROR(VALUE(IF($A32="","",IF(AA$2="","", InasistDetal!AA37))),"")</f>
        <v/>
      </c>
      <c r="AB32" s="165" t="str">
        <f>IFERROR(VALUE(IF($A32="","",IF(AB$2="","", InasistDetal!AB37))),"")</f>
        <v/>
      </c>
      <c r="AC32" s="165" t="str">
        <f>IFERROR(VALUE(IF($A32="","",IF(AC$2="","", InasistDetal!AC37))),"")</f>
        <v/>
      </c>
      <c r="AD32" s="165" t="str">
        <f>IFERROR(VALUE(IF($A32="","",IF(AD$2="","", InasistDetal!AD37))),"")</f>
        <v/>
      </c>
      <c r="AE32" s="165" t="str">
        <f>IFERROR(VALUE(IF($A32="","",IF(AE$2="","", InasistDetal!AE37))),"")</f>
        <v/>
      </c>
    </row>
    <row r="33">
      <c r="A33" s="164" t="str">
        <f>IF(Lista!A31="","",Lista!A31)</f>
        <v>0001814183</v>
      </c>
      <c r="B33" s="165" t="str">
        <f>IFERROR(VALUE(IF($A33="","",IF(B$2="","", InasistDetal!B38))),"")</f>
        <v/>
      </c>
      <c r="C33" s="165" t="str">
        <f>IFERROR(VALUE(IF($A33="","",IF(C$2="","", InasistDetal!C38))),"")</f>
        <v/>
      </c>
      <c r="D33" s="165" t="str">
        <f>IFERROR(VALUE(IF($A33="","",IF(D$2="","", InasistDetal!D38))),"")</f>
        <v/>
      </c>
      <c r="E33" s="165" t="str">
        <f>IFERROR(VALUE(IF($A33="","",IF(E$2="","", InasistDetal!E38))),"")</f>
        <v/>
      </c>
      <c r="F33" s="165" t="str">
        <f>IFERROR(VALUE(IF($A33="","",IF(F$2="","", InasistDetal!F38))),"")</f>
        <v/>
      </c>
      <c r="G33" s="165" t="str">
        <f>IFERROR(VALUE(IF($A33="","",IF(G$2="","", InasistDetal!G38))),"")</f>
        <v/>
      </c>
      <c r="H33" s="165" t="str">
        <f>IFERROR(VALUE(IF($A33="","",IF(H$2="","", InasistDetal!H38))),"")</f>
        <v/>
      </c>
      <c r="I33" s="165" t="str">
        <f>IFERROR(VALUE(IF($A33="","",IF(I$2="","", InasistDetal!I38))),"")</f>
        <v/>
      </c>
      <c r="J33" s="165" t="str">
        <f>IFERROR(VALUE(IF($A33="","",IF(J$2="","", InasistDetal!J38))),"")</f>
        <v/>
      </c>
      <c r="K33" s="165" t="str">
        <f>IFERROR(VALUE(IF($A33="","",IF(K$2="","", InasistDetal!K38))),"")</f>
        <v/>
      </c>
      <c r="L33" s="165" t="str">
        <f>IFERROR(VALUE(IF($A33="","",IF(L$2="","", InasistDetal!L38))),"")</f>
        <v/>
      </c>
      <c r="M33" s="165" t="str">
        <f>IFERROR(VALUE(IF($A33="","",IF(M$2="","", InasistDetal!M38))),"")</f>
        <v/>
      </c>
      <c r="N33" s="165" t="str">
        <f>IFERROR(VALUE(IF($A33="","",IF(N$2="","", InasistDetal!N38))),"")</f>
        <v/>
      </c>
      <c r="O33" s="165" t="str">
        <f>IFERROR(VALUE(IF($A33="","",IF(O$2="","", InasistDetal!O38))),"")</f>
        <v/>
      </c>
      <c r="P33" s="165" t="str">
        <f>IFERROR(VALUE(IF($A33="","",IF(P$2="","", InasistDetal!P38))),"")</f>
        <v/>
      </c>
      <c r="Q33" s="165" t="str">
        <f>IFERROR(VALUE(IF($A33="","",IF(Q$2="","", InasistDetal!Q38))),"")</f>
        <v/>
      </c>
      <c r="R33" s="165" t="str">
        <f>IFERROR(VALUE(IF($A33="","",IF(R$2="","", InasistDetal!R38))),"")</f>
        <v/>
      </c>
      <c r="S33" s="165" t="str">
        <f>IFERROR(VALUE(IF($A33="","",IF(S$2="","", InasistDetal!S38))),"")</f>
        <v/>
      </c>
      <c r="T33" s="165" t="str">
        <f>IFERROR(VALUE(IF($A33="","",IF(T$2="","", InasistDetal!T38))),"")</f>
        <v/>
      </c>
      <c r="U33" s="165" t="str">
        <f>IFERROR(VALUE(IF($A33="","",IF(U$2="","", InasistDetal!U38))),"")</f>
        <v/>
      </c>
      <c r="V33" s="165" t="str">
        <f>IFERROR(VALUE(IF($A33="","",IF(V$2="","", InasistDetal!V38))),"")</f>
        <v/>
      </c>
      <c r="W33" s="165" t="str">
        <f>IFERROR(VALUE(IF($A33="","",IF(W$2="","", InasistDetal!W38))),"")</f>
        <v/>
      </c>
      <c r="X33" s="165" t="str">
        <f>IFERROR(VALUE(IF($A33="","",IF(X$2="","", InasistDetal!X38))),"")</f>
        <v/>
      </c>
      <c r="Y33" s="165" t="str">
        <f>IFERROR(VALUE(IF($A33="","",IF(Y$2="","", InasistDetal!Y38))),"")</f>
        <v/>
      </c>
      <c r="Z33" s="165" t="str">
        <f>IFERROR(VALUE(IF($A33="","",IF(Z$2="","", InasistDetal!Z38))),"")</f>
        <v/>
      </c>
      <c r="AA33" s="165" t="str">
        <f>IFERROR(VALUE(IF($A33="","",IF(AA$2="","", InasistDetal!AA38))),"")</f>
        <v/>
      </c>
      <c r="AB33" s="165" t="str">
        <f>IFERROR(VALUE(IF($A33="","",IF(AB$2="","", InasistDetal!AB38))),"")</f>
        <v/>
      </c>
      <c r="AC33" s="165" t="str">
        <f>IFERROR(VALUE(IF($A33="","",IF(AC$2="","", InasistDetal!AC38))),"")</f>
        <v/>
      </c>
      <c r="AD33" s="165" t="str">
        <f>IFERROR(VALUE(IF($A33="","",IF(AD$2="","", InasistDetal!AD38))),"")</f>
        <v/>
      </c>
      <c r="AE33" s="165" t="str">
        <f>IFERROR(VALUE(IF($A33="","",IF(AE$2="","", InasistDetal!AE38))),"")</f>
        <v/>
      </c>
    </row>
    <row r="34">
      <c r="A34" s="164" t="str">
        <f>IF(Lista!A32="","",Lista!A32)</f>
        <v>0001807262</v>
      </c>
      <c r="B34" s="165" t="str">
        <f>IFERROR(VALUE(IF($A34="","",IF(B$2="","", InasistDetal!B39))),"")</f>
        <v/>
      </c>
      <c r="C34" s="165" t="str">
        <f>IFERROR(VALUE(IF($A34="","",IF(C$2="","", InasistDetal!C39))),"")</f>
        <v/>
      </c>
      <c r="D34" s="165" t="str">
        <f>IFERROR(VALUE(IF($A34="","",IF(D$2="","", InasistDetal!D39))),"")</f>
        <v/>
      </c>
      <c r="E34" s="165" t="str">
        <f>IFERROR(VALUE(IF($A34="","",IF(E$2="","", InasistDetal!E39))),"")</f>
        <v/>
      </c>
      <c r="F34" s="165" t="str">
        <f>IFERROR(VALUE(IF($A34="","",IF(F$2="","", InasistDetal!F39))),"")</f>
        <v/>
      </c>
      <c r="G34" s="165" t="str">
        <f>IFERROR(VALUE(IF($A34="","",IF(G$2="","", InasistDetal!G39))),"")</f>
        <v/>
      </c>
      <c r="H34" s="165" t="str">
        <f>IFERROR(VALUE(IF($A34="","",IF(H$2="","", InasistDetal!H39))),"")</f>
        <v/>
      </c>
      <c r="I34" s="165" t="str">
        <f>IFERROR(VALUE(IF($A34="","",IF(I$2="","", InasistDetal!I39))),"")</f>
        <v/>
      </c>
      <c r="J34" s="165" t="str">
        <f>IFERROR(VALUE(IF($A34="","",IF(J$2="","", InasistDetal!J39))),"")</f>
        <v/>
      </c>
      <c r="K34" s="165" t="str">
        <f>IFERROR(VALUE(IF($A34="","",IF(K$2="","", InasistDetal!K39))),"")</f>
        <v/>
      </c>
      <c r="L34" s="165" t="str">
        <f>IFERROR(VALUE(IF($A34="","",IF(L$2="","", InasistDetal!L39))),"")</f>
        <v/>
      </c>
      <c r="M34" s="165" t="str">
        <f>IFERROR(VALUE(IF($A34="","",IF(M$2="","", InasistDetal!M39))),"")</f>
        <v/>
      </c>
      <c r="N34" s="165" t="str">
        <f>IFERROR(VALUE(IF($A34="","",IF(N$2="","", InasistDetal!N39))),"")</f>
        <v/>
      </c>
      <c r="O34" s="165" t="str">
        <f>IFERROR(VALUE(IF($A34="","",IF(O$2="","", InasistDetal!O39))),"")</f>
        <v/>
      </c>
      <c r="P34" s="165" t="str">
        <f>IFERROR(VALUE(IF($A34="","",IF(P$2="","", InasistDetal!P39))),"")</f>
        <v/>
      </c>
      <c r="Q34" s="165" t="str">
        <f>IFERROR(VALUE(IF($A34="","",IF(Q$2="","", InasistDetal!Q39))),"")</f>
        <v/>
      </c>
      <c r="R34" s="165" t="str">
        <f>IFERROR(VALUE(IF($A34="","",IF(R$2="","", InasistDetal!R39))),"")</f>
        <v/>
      </c>
      <c r="S34" s="165" t="str">
        <f>IFERROR(VALUE(IF($A34="","",IF(S$2="","", InasistDetal!S39))),"")</f>
        <v/>
      </c>
      <c r="T34" s="165" t="str">
        <f>IFERROR(VALUE(IF($A34="","",IF(T$2="","", InasistDetal!T39))),"")</f>
        <v/>
      </c>
      <c r="U34" s="165" t="str">
        <f>IFERROR(VALUE(IF($A34="","",IF(U$2="","", InasistDetal!U39))),"")</f>
        <v/>
      </c>
      <c r="V34" s="165" t="str">
        <f>IFERROR(VALUE(IF($A34="","",IF(V$2="","", InasistDetal!V39))),"")</f>
        <v/>
      </c>
      <c r="W34" s="165" t="str">
        <f>IFERROR(VALUE(IF($A34="","",IF(W$2="","", InasistDetal!W39))),"")</f>
        <v/>
      </c>
      <c r="X34" s="165" t="str">
        <f>IFERROR(VALUE(IF($A34="","",IF(X$2="","", InasistDetal!X39))),"")</f>
        <v/>
      </c>
      <c r="Y34" s="165" t="str">
        <f>IFERROR(VALUE(IF($A34="","",IF(Y$2="","", InasistDetal!Y39))),"")</f>
        <v/>
      </c>
      <c r="Z34" s="165" t="str">
        <f>IFERROR(VALUE(IF($A34="","",IF(Z$2="","", InasistDetal!Z39))),"")</f>
        <v/>
      </c>
      <c r="AA34" s="165" t="str">
        <f>IFERROR(VALUE(IF($A34="","",IF(AA$2="","", InasistDetal!AA39))),"")</f>
        <v/>
      </c>
      <c r="AB34" s="165" t="str">
        <f>IFERROR(VALUE(IF($A34="","",IF(AB$2="","", InasistDetal!AB39))),"")</f>
        <v/>
      </c>
      <c r="AC34" s="165" t="str">
        <f>IFERROR(VALUE(IF($A34="","",IF(AC$2="","", InasistDetal!AC39))),"")</f>
        <v/>
      </c>
      <c r="AD34" s="165" t="str">
        <f>IFERROR(VALUE(IF($A34="","",IF(AD$2="","", InasistDetal!AD39))),"")</f>
        <v/>
      </c>
      <c r="AE34" s="165" t="str">
        <f>IFERROR(VALUE(IF($A34="","",IF(AE$2="","", InasistDetal!AE39))),"")</f>
        <v/>
      </c>
    </row>
    <row r="35">
      <c r="A35" s="164" t="str">
        <f>IF(Lista!A33="","",Lista!A33)</f>
        <v>0001816648</v>
      </c>
      <c r="B35" s="165" t="str">
        <f>IFERROR(VALUE(IF($A35="","",IF(B$2="","", InasistDetal!B40))),"")</f>
        <v/>
      </c>
      <c r="C35" s="165" t="str">
        <f>IFERROR(VALUE(IF($A35="","",IF(C$2="","", InasistDetal!C40))),"")</f>
        <v/>
      </c>
      <c r="D35" s="165" t="str">
        <f>IFERROR(VALUE(IF($A35="","",IF(D$2="","", InasistDetal!D40))),"")</f>
        <v/>
      </c>
      <c r="E35" s="165" t="str">
        <f>IFERROR(VALUE(IF($A35="","",IF(E$2="","", InasistDetal!E40))),"")</f>
        <v/>
      </c>
      <c r="F35" s="165" t="str">
        <f>IFERROR(VALUE(IF($A35="","",IF(F$2="","", InasistDetal!F40))),"")</f>
        <v/>
      </c>
      <c r="G35" s="165" t="str">
        <f>IFERROR(VALUE(IF($A35="","",IF(G$2="","", InasistDetal!G40))),"")</f>
        <v/>
      </c>
      <c r="H35" s="165" t="str">
        <f>IFERROR(VALUE(IF($A35="","",IF(H$2="","", InasistDetal!H40))),"")</f>
        <v/>
      </c>
      <c r="I35" s="165" t="str">
        <f>IFERROR(VALUE(IF($A35="","",IF(I$2="","", InasistDetal!I40))),"")</f>
        <v/>
      </c>
      <c r="J35" s="165" t="str">
        <f>IFERROR(VALUE(IF($A35="","",IF(J$2="","", InasistDetal!J40))),"")</f>
        <v/>
      </c>
      <c r="K35" s="165" t="str">
        <f>IFERROR(VALUE(IF($A35="","",IF(K$2="","", InasistDetal!K40))),"")</f>
        <v/>
      </c>
      <c r="L35" s="165" t="str">
        <f>IFERROR(VALUE(IF($A35="","",IF(L$2="","", InasistDetal!L40))),"")</f>
        <v/>
      </c>
      <c r="M35" s="165" t="str">
        <f>IFERROR(VALUE(IF($A35="","",IF(M$2="","", InasistDetal!M40))),"")</f>
        <v/>
      </c>
      <c r="N35" s="165" t="str">
        <f>IFERROR(VALUE(IF($A35="","",IF(N$2="","", InasistDetal!N40))),"")</f>
        <v/>
      </c>
      <c r="O35" s="165" t="str">
        <f>IFERROR(VALUE(IF($A35="","",IF(O$2="","", InasistDetal!O40))),"")</f>
        <v/>
      </c>
      <c r="P35" s="165" t="str">
        <f>IFERROR(VALUE(IF($A35="","",IF(P$2="","", InasistDetal!P40))),"")</f>
        <v/>
      </c>
      <c r="Q35" s="165" t="str">
        <f>IFERROR(VALUE(IF($A35="","",IF(Q$2="","", InasistDetal!Q40))),"")</f>
        <v/>
      </c>
      <c r="R35" s="165" t="str">
        <f>IFERROR(VALUE(IF($A35="","",IF(R$2="","", InasistDetal!R40))),"")</f>
        <v/>
      </c>
      <c r="S35" s="165" t="str">
        <f>IFERROR(VALUE(IF($A35="","",IF(S$2="","", InasistDetal!S40))),"")</f>
        <v/>
      </c>
      <c r="T35" s="165" t="str">
        <f>IFERROR(VALUE(IF($A35="","",IF(T$2="","", InasistDetal!T40))),"")</f>
        <v/>
      </c>
      <c r="U35" s="165" t="str">
        <f>IFERROR(VALUE(IF($A35="","",IF(U$2="","", InasistDetal!U40))),"")</f>
        <v/>
      </c>
      <c r="V35" s="165" t="str">
        <f>IFERROR(VALUE(IF($A35="","",IF(V$2="","", InasistDetal!V40))),"")</f>
        <v/>
      </c>
      <c r="W35" s="165" t="str">
        <f>IFERROR(VALUE(IF($A35="","",IF(W$2="","", InasistDetal!W40))),"")</f>
        <v/>
      </c>
      <c r="X35" s="165" t="str">
        <f>IFERROR(VALUE(IF($A35="","",IF(X$2="","", InasistDetal!X40))),"")</f>
        <v/>
      </c>
      <c r="Y35" s="165" t="str">
        <f>IFERROR(VALUE(IF($A35="","",IF(Y$2="","", InasistDetal!Y40))),"")</f>
        <v/>
      </c>
      <c r="Z35" s="165" t="str">
        <f>IFERROR(VALUE(IF($A35="","",IF(Z$2="","", InasistDetal!Z40))),"")</f>
        <v/>
      </c>
      <c r="AA35" s="165" t="str">
        <f>IFERROR(VALUE(IF($A35="","",IF(AA$2="","", InasistDetal!AA40))),"")</f>
        <v/>
      </c>
      <c r="AB35" s="165" t="str">
        <f>IFERROR(VALUE(IF($A35="","",IF(AB$2="","", InasistDetal!AB40))),"")</f>
        <v/>
      </c>
      <c r="AC35" s="165" t="str">
        <f>IFERROR(VALUE(IF($A35="","",IF(AC$2="","", InasistDetal!AC40))),"")</f>
        <v/>
      </c>
      <c r="AD35" s="165" t="str">
        <f>IFERROR(VALUE(IF($A35="","",IF(AD$2="","", InasistDetal!AD40))),"")</f>
        <v/>
      </c>
      <c r="AE35" s="165" t="str">
        <f>IFERROR(VALUE(IF($A35="","",IF(AE$2="","", InasistDetal!AE40))),"")</f>
        <v/>
      </c>
    </row>
    <row r="36">
      <c r="A36" s="164" t="str">
        <f>IF(Lista!A34="","",Lista!A34)</f>
        <v>0001812943</v>
      </c>
      <c r="B36" s="165" t="str">
        <f>IFERROR(VALUE(IF($A36="","",IF(B$2="","", InasistDetal!B41))),"")</f>
        <v/>
      </c>
      <c r="C36" s="165" t="str">
        <f>IFERROR(VALUE(IF($A36="","",IF(C$2="","", InasistDetal!C41))),"")</f>
        <v/>
      </c>
      <c r="D36" s="165" t="str">
        <f>IFERROR(VALUE(IF($A36="","",IF(D$2="","", InasistDetal!D41))),"")</f>
        <v/>
      </c>
      <c r="E36" s="165" t="str">
        <f>IFERROR(VALUE(IF($A36="","",IF(E$2="","", InasistDetal!E41))),"")</f>
        <v/>
      </c>
      <c r="F36" s="165" t="str">
        <f>IFERROR(VALUE(IF($A36="","",IF(F$2="","", InasistDetal!F41))),"")</f>
        <v/>
      </c>
      <c r="G36" s="165" t="str">
        <f>IFERROR(VALUE(IF($A36="","",IF(G$2="","", InasistDetal!G41))),"")</f>
        <v/>
      </c>
      <c r="H36" s="165" t="str">
        <f>IFERROR(VALUE(IF($A36="","",IF(H$2="","", InasistDetal!H41))),"")</f>
        <v/>
      </c>
      <c r="I36" s="165" t="str">
        <f>IFERROR(VALUE(IF($A36="","",IF(I$2="","", InasistDetal!I41))),"")</f>
        <v/>
      </c>
      <c r="J36" s="165" t="str">
        <f>IFERROR(VALUE(IF($A36="","",IF(J$2="","", InasistDetal!J41))),"")</f>
        <v/>
      </c>
      <c r="K36" s="165" t="str">
        <f>IFERROR(VALUE(IF($A36="","",IF(K$2="","", InasistDetal!K41))),"")</f>
        <v/>
      </c>
      <c r="L36" s="165" t="str">
        <f>IFERROR(VALUE(IF($A36="","",IF(L$2="","", InasistDetal!L41))),"")</f>
        <v/>
      </c>
      <c r="M36" s="165" t="str">
        <f>IFERROR(VALUE(IF($A36="","",IF(M$2="","", InasistDetal!M41))),"")</f>
        <v/>
      </c>
      <c r="N36" s="165" t="str">
        <f>IFERROR(VALUE(IF($A36="","",IF(N$2="","", InasistDetal!N41))),"")</f>
        <v/>
      </c>
      <c r="O36" s="165" t="str">
        <f>IFERROR(VALUE(IF($A36="","",IF(O$2="","", InasistDetal!O41))),"")</f>
        <v/>
      </c>
      <c r="P36" s="165" t="str">
        <f>IFERROR(VALUE(IF($A36="","",IF(P$2="","", InasistDetal!P41))),"")</f>
        <v/>
      </c>
      <c r="Q36" s="165" t="str">
        <f>IFERROR(VALUE(IF($A36="","",IF(Q$2="","", InasistDetal!Q41))),"")</f>
        <v/>
      </c>
      <c r="R36" s="165" t="str">
        <f>IFERROR(VALUE(IF($A36="","",IF(R$2="","", InasistDetal!R41))),"")</f>
        <v/>
      </c>
      <c r="S36" s="165" t="str">
        <f>IFERROR(VALUE(IF($A36="","",IF(S$2="","", InasistDetal!S41))),"")</f>
        <v/>
      </c>
      <c r="T36" s="165" t="str">
        <f>IFERROR(VALUE(IF($A36="","",IF(T$2="","", InasistDetal!T41))),"")</f>
        <v/>
      </c>
      <c r="U36" s="165" t="str">
        <f>IFERROR(VALUE(IF($A36="","",IF(U$2="","", InasistDetal!U41))),"")</f>
        <v/>
      </c>
      <c r="V36" s="165" t="str">
        <f>IFERROR(VALUE(IF($A36="","",IF(V$2="","", InasistDetal!V41))),"")</f>
        <v/>
      </c>
      <c r="W36" s="165" t="str">
        <f>IFERROR(VALUE(IF($A36="","",IF(W$2="","", InasistDetal!W41))),"")</f>
        <v/>
      </c>
      <c r="X36" s="165" t="str">
        <f>IFERROR(VALUE(IF($A36="","",IF(X$2="","", InasistDetal!X41))),"")</f>
        <v/>
      </c>
      <c r="Y36" s="165" t="str">
        <f>IFERROR(VALUE(IF($A36="","",IF(Y$2="","", InasistDetal!Y41))),"")</f>
        <v/>
      </c>
      <c r="Z36" s="165" t="str">
        <f>IFERROR(VALUE(IF($A36="","",IF(Z$2="","", InasistDetal!Z41))),"")</f>
        <v/>
      </c>
      <c r="AA36" s="165" t="str">
        <f>IFERROR(VALUE(IF($A36="","",IF(AA$2="","", InasistDetal!AA41))),"")</f>
        <v/>
      </c>
      <c r="AB36" s="165" t="str">
        <f>IFERROR(VALUE(IF($A36="","",IF(AB$2="","", InasistDetal!AB41))),"")</f>
        <v/>
      </c>
      <c r="AC36" s="165" t="str">
        <f>IFERROR(VALUE(IF($A36="","",IF(AC$2="","", InasistDetal!AC41))),"")</f>
        <v/>
      </c>
      <c r="AD36" s="165" t="str">
        <f>IFERROR(VALUE(IF($A36="","",IF(AD$2="","", InasistDetal!AD41))),"")</f>
        <v/>
      </c>
      <c r="AE36" s="165" t="str">
        <f>IFERROR(VALUE(IF($A36="","",IF(AE$2="","", InasistDetal!AE41))),"")</f>
        <v/>
      </c>
    </row>
    <row r="37">
      <c r="A37" s="164" t="str">
        <f>IF(Lista!A35="","",Lista!A35)</f>
        <v>0001813456</v>
      </c>
      <c r="B37" s="165" t="str">
        <f>IFERROR(VALUE(IF($A37="","",IF(B$2="","", InasistDetal!B42))),"")</f>
        <v/>
      </c>
      <c r="C37" s="165" t="str">
        <f>IFERROR(VALUE(IF($A37="","",IF(C$2="","", InasistDetal!C42))),"")</f>
        <v/>
      </c>
      <c r="D37" s="165" t="str">
        <f>IFERROR(VALUE(IF($A37="","",IF(D$2="","", InasistDetal!D42))),"")</f>
        <v/>
      </c>
      <c r="E37" s="165" t="str">
        <f>IFERROR(VALUE(IF($A37="","",IF(E$2="","", InasistDetal!E42))),"")</f>
        <v/>
      </c>
      <c r="F37" s="165" t="str">
        <f>IFERROR(VALUE(IF($A37="","",IF(F$2="","", InasistDetal!F42))),"")</f>
        <v/>
      </c>
      <c r="G37" s="165" t="str">
        <f>IFERROR(VALUE(IF($A37="","",IF(G$2="","", InasistDetal!G42))),"")</f>
        <v/>
      </c>
      <c r="H37" s="165" t="str">
        <f>IFERROR(VALUE(IF($A37="","",IF(H$2="","", InasistDetal!H42))),"")</f>
        <v/>
      </c>
      <c r="I37" s="165" t="str">
        <f>IFERROR(VALUE(IF($A37="","",IF(I$2="","", InasistDetal!I42))),"")</f>
        <v/>
      </c>
      <c r="J37" s="165" t="str">
        <f>IFERROR(VALUE(IF($A37="","",IF(J$2="","", InasistDetal!J42))),"")</f>
        <v/>
      </c>
      <c r="K37" s="165" t="str">
        <f>IFERROR(VALUE(IF($A37="","",IF(K$2="","", InasistDetal!K42))),"")</f>
        <v/>
      </c>
      <c r="L37" s="165" t="str">
        <f>IFERROR(VALUE(IF($A37="","",IF(L$2="","", InasistDetal!L42))),"")</f>
        <v/>
      </c>
      <c r="M37" s="165" t="str">
        <f>IFERROR(VALUE(IF($A37="","",IF(M$2="","", InasistDetal!M42))),"")</f>
        <v/>
      </c>
      <c r="N37" s="165" t="str">
        <f>IFERROR(VALUE(IF($A37="","",IF(N$2="","", InasistDetal!N42))),"")</f>
        <v/>
      </c>
      <c r="O37" s="165" t="str">
        <f>IFERROR(VALUE(IF($A37="","",IF(O$2="","", InasistDetal!O42))),"")</f>
        <v/>
      </c>
      <c r="P37" s="165" t="str">
        <f>IFERROR(VALUE(IF($A37="","",IF(P$2="","", InasistDetal!P42))),"")</f>
        <v/>
      </c>
      <c r="Q37" s="165" t="str">
        <f>IFERROR(VALUE(IF($A37="","",IF(Q$2="","", InasistDetal!Q42))),"")</f>
        <v/>
      </c>
      <c r="R37" s="165" t="str">
        <f>IFERROR(VALUE(IF($A37="","",IF(R$2="","", InasistDetal!R42))),"")</f>
        <v/>
      </c>
      <c r="S37" s="165" t="str">
        <f>IFERROR(VALUE(IF($A37="","",IF(S$2="","", InasistDetal!S42))),"")</f>
        <v/>
      </c>
      <c r="T37" s="165" t="str">
        <f>IFERROR(VALUE(IF($A37="","",IF(T$2="","", InasistDetal!T42))),"")</f>
        <v/>
      </c>
      <c r="U37" s="165" t="str">
        <f>IFERROR(VALUE(IF($A37="","",IF(U$2="","", InasistDetal!U42))),"")</f>
        <v/>
      </c>
      <c r="V37" s="165" t="str">
        <f>IFERROR(VALUE(IF($A37="","",IF(V$2="","", InasistDetal!V42))),"")</f>
        <v/>
      </c>
      <c r="W37" s="165" t="str">
        <f>IFERROR(VALUE(IF($A37="","",IF(W$2="","", InasistDetal!W42))),"")</f>
        <v/>
      </c>
      <c r="X37" s="165" t="str">
        <f>IFERROR(VALUE(IF($A37="","",IF(X$2="","", InasistDetal!X42))),"")</f>
        <v/>
      </c>
      <c r="Y37" s="165" t="str">
        <f>IFERROR(VALUE(IF($A37="","",IF(Y$2="","", InasistDetal!Y42))),"")</f>
        <v/>
      </c>
      <c r="Z37" s="165" t="str">
        <f>IFERROR(VALUE(IF($A37="","",IF(Z$2="","", InasistDetal!Z42))),"")</f>
        <v/>
      </c>
      <c r="AA37" s="165" t="str">
        <f>IFERROR(VALUE(IF($A37="","",IF(AA$2="","", InasistDetal!AA42))),"")</f>
        <v/>
      </c>
      <c r="AB37" s="165" t="str">
        <f>IFERROR(VALUE(IF($A37="","",IF(AB$2="","", InasistDetal!AB42))),"")</f>
        <v/>
      </c>
      <c r="AC37" s="165" t="str">
        <f>IFERROR(VALUE(IF($A37="","",IF(AC$2="","", InasistDetal!AC42))),"")</f>
        <v/>
      </c>
      <c r="AD37" s="165" t="str">
        <f>IFERROR(VALUE(IF($A37="","",IF(AD$2="","", InasistDetal!AD42))),"")</f>
        <v/>
      </c>
      <c r="AE37" s="165" t="str">
        <f>IFERROR(VALUE(IF($A37="","",IF(AE$2="","", InasistDetal!AE42))),"")</f>
        <v/>
      </c>
    </row>
    <row r="38">
      <c r="A38" s="164" t="str">
        <f>IF(Lista!A36="","",Lista!A36)</f>
        <v>0001817281</v>
      </c>
      <c r="B38" s="165" t="str">
        <f>IFERROR(VALUE(IF($A38="","",IF(B$2="","", InasistDetal!B43))),"")</f>
        <v/>
      </c>
      <c r="C38" s="165" t="str">
        <f>IFERROR(VALUE(IF($A38="","",IF(C$2="","", InasistDetal!C43))),"")</f>
        <v/>
      </c>
      <c r="D38" s="165" t="str">
        <f>IFERROR(VALUE(IF($A38="","",IF(D$2="","", InasistDetal!D43))),"")</f>
        <v/>
      </c>
      <c r="E38" s="165" t="str">
        <f>IFERROR(VALUE(IF($A38="","",IF(E$2="","", InasistDetal!E43))),"")</f>
        <v/>
      </c>
      <c r="F38" s="165" t="str">
        <f>IFERROR(VALUE(IF($A38="","",IF(F$2="","", InasistDetal!F43))),"")</f>
        <v/>
      </c>
      <c r="G38" s="165" t="str">
        <f>IFERROR(VALUE(IF($A38="","",IF(G$2="","", InasistDetal!G43))),"")</f>
        <v/>
      </c>
      <c r="H38" s="165" t="str">
        <f>IFERROR(VALUE(IF($A38="","",IF(H$2="","", InasistDetal!H43))),"")</f>
        <v/>
      </c>
      <c r="I38" s="165" t="str">
        <f>IFERROR(VALUE(IF($A38="","",IF(I$2="","", InasistDetal!I43))),"")</f>
        <v/>
      </c>
      <c r="J38" s="165" t="str">
        <f>IFERROR(VALUE(IF($A38="","",IF(J$2="","", InasistDetal!J43))),"")</f>
        <v/>
      </c>
      <c r="K38" s="165" t="str">
        <f>IFERROR(VALUE(IF($A38="","",IF(K$2="","", InasistDetal!K43))),"")</f>
        <v/>
      </c>
      <c r="L38" s="165" t="str">
        <f>IFERROR(VALUE(IF($A38="","",IF(L$2="","", InasistDetal!L43))),"")</f>
        <v/>
      </c>
      <c r="M38" s="165" t="str">
        <f>IFERROR(VALUE(IF($A38="","",IF(M$2="","", InasistDetal!M43))),"")</f>
        <v/>
      </c>
      <c r="N38" s="165" t="str">
        <f>IFERROR(VALUE(IF($A38="","",IF(N$2="","", InasistDetal!N43))),"")</f>
        <v/>
      </c>
      <c r="O38" s="165" t="str">
        <f>IFERROR(VALUE(IF($A38="","",IF(O$2="","", InasistDetal!O43))),"")</f>
        <v/>
      </c>
      <c r="P38" s="165" t="str">
        <f>IFERROR(VALUE(IF($A38="","",IF(P$2="","", InasistDetal!P43))),"")</f>
        <v/>
      </c>
      <c r="Q38" s="165" t="str">
        <f>IFERROR(VALUE(IF($A38="","",IF(Q$2="","", InasistDetal!Q43))),"")</f>
        <v/>
      </c>
      <c r="R38" s="165" t="str">
        <f>IFERROR(VALUE(IF($A38="","",IF(R$2="","", InasistDetal!R43))),"")</f>
        <v/>
      </c>
      <c r="S38" s="165" t="str">
        <f>IFERROR(VALUE(IF($A38="","",IF(S$2="","", InasistDetal!S43))),"")</f>
        <v/>
      </c>
      <c r="T38" s="165" t="str">
        <f>IFERROR(VALUE(IF($A38="","",IF(T$2="","", InasistDetal!T43))),"")</f>
        <v/>
      </c>
      <c r="U38" s="165" t="str">
        <f>IFERROR(VALUE(IF($A38="","",IF(U$2="","", InasistDetal!U43))),"")</f>
        <v/>
      </c>
      <c r="V38" s="165" t="str">
        <f>IFERROR(VALUE(IF($A38="","",IF(V$2="","", InasistDetal!V43))),"")</f>
        <v/>
      </c>
      <c r="W38" s="165" t="str">
        <f>IFERROR(VALUE(IF($A38="","",IF(W$2="","", InasistDetal!W43))),"")</f>
        <v/>
      </c>
      <c r="X38" s="165" t="str">
        <f>IFERROR(VALUE(IF($A38="","",IF(X$2="","", InasistDetal!X43))),"")</f>
        <v/>
      </c>
      <c r="Y38" s="165" t="str">
        <f>IFERROR(VALUE(IF($A38="","",IF(Y$2="","", InasistDetal!Y43))),"")</f>
        <v/>
      </c>
      <c r="Z38" s="165" t="str">
        <f>IFERROR(VALUE(IF($A38="","",IF(Z$2="","", InasistDetal!Z43))),"")</f>
        <v/>
      </c>
      <c r="AA38" s="165" t="str">
        <f>IFERROR(VALUE(IF($A38="","",IF(AA$2="","", InasistDetal!AA43))),"")</f>
        <v/>
      </c>
      <c r="AB38" s="165" t="str">
        <f>IFERROR(VALUE(IF($A38="","",IF(AB$2="","", InasistDetal!AB43))),"")</f>
        <v/>
      </c>
      <c r="AC38" s="165" t="str">
        <f>IFERROR(VALUE(IF($A38="","",IF(AC$2="","", InasistDetal!AC43))),"")</f>
        <v/>
      </c>
      <c r="AD38" s="165" t="str">
        <f>IFERROR(VALUE(IF($A38="","",IF(AD$2="","", InasistDetal!AD43))),"")</f>
        <v/>
      </c>
      <c r="AE38" s="165" t="str">
        <f>IFERROR(VALUE(IF($A38="","",IF(AE$2="","", InasistDetal!AE43))),"")</f>
        <v/>
      </c>
    </row>
    <row r="39">
      <c r="A39" s="164" t="str">
        <f>IF(Lista!A37="","",Lista!A37)</f>
        <v>0001807358</v>
      </c>
      <c r="B39" s="165" t="str">
        <f>IFERROR(VALUE(IF($A39="","",IF(B$2="","", InasistDetal!B44))),"")</f>
        <v/>
      </c>
      <c r="C39" s="165" t="str">
        <f>IFERROR(VALUE(IF($A39="","",IF(C$2="","", InasistDetal!C44))),"")</f>
        <v/>
      </c>
      <c r="D39" s="165" t="str">
        <f>IFERROR(VALUE(IF($A39="","",IF(D$2="","", InasistDetal!D44))),"")</f>
        <v/>
      </c>
      <c r="E39" s="165" t="str">
        <f>IFERROR(VALUE(IF($A39="","",IF(E$2="","", InasistDetal!E44))),"")</f>
        <v/>
      </c>
      <c r="F39" s="165" t="str">
        <f>IFERROR(VALUE(IF($A39="","",IF(F$2="","", InasistDetal!F44))),"")</f>
        <v/>
      </c>
      <c r="G39" s="165" t="str">
        <f>IFERROR(VALUE(IF($A39="","",IF(G$2="","", InasistDetal!G44))),"")</f>
        <v/>
      </c>
      <c r="H39" s="165" t="str">
        <f>IFERROR(VALUE(IF($A39="","",IF(H$2="","", InasistDetal!H44))),"")</f>
        <v/>
      </c>
      <c r="I39" s="165" t="str">
        <f>IFERROR(VALUE(IF($A39="","",IF(I$2="","", InasistDetal!I44))),"")</f>
        <v/>
      </c>
      <c r="J39" s="165" t="str">
        <f>IFERROR(VALUE(IF($A39="","",IF(J$2="","", InasistDetal!J44))),"")</f>
        <v/>
      </c>
      <c r="K39" s="165" t="str">
        <f>IFERROR(VALUE(IF($A39="","",IF(K$2="","", InasistDetal!K44))),"")</f>
        <v/>
      </c>
      <c r="L39" s="165" t="str">
        <f>IFERROR(VALUE(IF($A39="","",IF(L$2="","", InasistDetal!L44))),"")</f>
        <v/>
      </c>
      <c r="M39" s="165" t="str">
        <f>IFERROR(VALUE(IF($A39="","",IF(M$2="","", InasistDetal!M44))),"")</f>
        <v/>
      </c>
      <c r="N39" s="165" t="str">
        <f>IFERROR(VALUE(IF($A39="","",IF(N$2="","", InasistDetal!N44))),"")</f>
        <v/>
      </c>
      <c r="O39" s="165" t="str">
        <f>IFERROR(VALUE(IF($A39="","",IF(O$2="","", InasistDetal!O44))),"")</f>
        <v/>
      </c>
      <c r="P39" s="165" t="str">
        <f>IFERROR(VALUE(IF($A39="","",IF(P$2="","", InasistDetal!P44))),"")</f>
        <v/>
      </c>
      <c r="Q39" s="165" t="str">
        <f>IFERROR(VALUE(IF($A39="","",IF(Q$2="","", InasistDetal!Q44))),"")</f>
        <v/>
      </c>
      <c r="R39" s="165" t="str">
        <f>IFERROR(VALUE(IF($A39="","",IF(R$2="","", InasistDetal!R44))),"")</f>
        <v/>
      </c>
      <c r="S39" s="165" t="str">
        <f>IFERROR(VALUE(IF($A39="","",IF(S$2="","", InasistDetal!S44))),"")</f>
        <v/>
      </c>
      <c r="T39" s="165" t="str">
        <f>IFERROR(VALUE(IF($A39="","",IF(T$2="","", InasistDetal!T44))),"")</f>
        <v/>
      </c>
      <c r="U39" s="165" t="str">
        <f>IFERROR(VALUE(IF($A39="","",IF(U$2="","", InasistDetal!U44))),"")</f>
        <v/>
      </c>
      <c r="V39" s="165" t="str">
        <f>IFERROR(VALUE(IF($A39="","",IF(V$2="","", InasistDetal!V44))),"")</f>
        <v/>
      </c>
      <c r="W39" s="165" t="str">
        <f>IFERROR(VALUE(IF($A39="","",IF(W$2="","", InasistDetal!W44))),"")</f>
        <v/>
      </c>
      <c r="X39" s="165" t="str">
        <f>IFERROR(VALUE(IF($A39="","",IF(X$2="","", InasistDetal!X44))),"")</f>
        <v/>
      </c>
      <c r="Y39" s="165" t="str">
        <f>IFERROR(VALUE(IF($A39="","",IF(Y$2="","", InasistDetal!Y44))),"")</f>
        <v/>
      </c>
      <c r="Z39" s="165" t="str">
        <f>IFERROR(VALUE(IF($A39="","",IF(Z$2="","", InasistDetal!Z44))),"")</f>
        <v/>
      </c>
      <c r="AA39" s="165" t="str">
        <f>IFERROR(VALUE(IF($A39="","",IF(AA$2="","", InasistDetal!AA44))),"")</f>
        <v/>
      </c>
      <c r="AB39" s="165" t="str">
        <f>IFERROR(VALUE(IF($A39="","",IF(AB$2="","", InasistDetal!AB44))),"")</f>
        <v/>
      </c>
      <c r="AC39" s="165" t="str">
        <f>IFERROR(VALUE(IF($A39="","",IF(AC$2="","", InasistDetal!AC44))),"")</f>
        <v/>
      </c>
      <c r="AD39" s="165" t="str">
        <f>IFERROR(VALUE(IF($A39="","",IF(AD$2="","", InasistDetal!AD44))),"")</f>
        <v/>
      </c>
      <c r="AE39" s="165" t="str">
        <f>IFERROR(VALUE(IF($A39="","",IF(AE$2="","", InasistDetal!AE44))),"")</f>
        <v/>
      </c>
    </row>
    <row r="40">
      <c r="A40" s="164" t="str">
        <f>IF(Lista!A38="","",Lista!A38)</f>
        <v>0001805167</v>
      </c>
      <c r="B40" s="165" t="str">
        <f>IFERROR(VALUE(IF($A40="","",IF(B$2="","", InasistDetal!B45))),"")</f>
        <v/>
      </c>
      <c r="C40" s="165" t="str">
        <f>IFERROR(VALUE(IF($A40="","",IF(C$2="","", InasistDetal!C45))),"")</f>
        <v/>
      </c>
      <c r="D40" s="165" t="str">
        <f>IFERROR(VALUE(IF($A40="","",IF(D$2="","", InasistDetal!D45))),"")</f>
        <v/>
      </c>
      <c r="E40" s="165" t="str">
        <f>IFERROR(VALUE(IF($A40="","",IF(E$2="","", InasistDetal!E45))),"")</f>
        <v/>
      </c>
      <c r="F40" s="165" t="str">
        <f>IFERROR(VALUE(IF($A40="","",IF(F$2="","", InasistDetal!F45))),"")</f>
        <v/>
      </c>
      <c r="G40" s="165" t="str">
        <f>IFERROR(VALUE(IF($A40="","",IF(G$2="","", InasistDetal!G45))),"")</f>
        <v/>
      </c>
      <c r="H40" s="165" t="str">
        <f>IFERROR(VALUE(IF($A40="","",IF(H$2="","", InasistDetal!H45))),"")</f>
        <v/>
      </c>
      <c r="I40" s="165" t="str">
        <f>IFERROR(VALUE(IF($A40="","",IF(I$2="","", InasistDetal!I45))),"")</f>
        <v/>
      </c>
      <c r="J40" s="165" t="str">
        <f>IFERROR(VALUE(IF($A40="","",IF(J$2="","", InasistDetal!J45))),"")</f>
        <v/>
      </c>
      <c r="K40" s="165" t="str">
        <f>IFERROR(VALUE(IF($A40="","",IF(K$2="","", InasistDetal!K45))),"")</f>
        <v/>
      </c>
      <c r="L40" s="165" t="str">
        <f>IFERROR(VALUE(IF($A40="","",IF(L$2="","", InasistDetal!L45))),"")</f>
        <v/>
      </c>
      <c r="M40" s="165" t="str">
        <f>IFERROR(VALUE(IF($A40="","",IF(M$2="","", InasistDetal!M45))),"")</f>
        <v/>
      </c>
      <c r="N40" s="165" t="str">
        <f>IFERROR(VALUE(IF($A40="","",IF(N$2="","", InasistDetal!N45))),"")</f>
        <v/>
      </c>
      <c r="O40" s="165" t="str">
        <f>IFERROR(VALUE(IF($A40="","",IF(O$2="","", InasistDetal!O45))),"")</f>
        <v/>
      </c>
      <c r="P40" s="165" t="str">
        <f>IFERROR(VALUE(IF($A40="","",IF(P$2="","", InasistDetal!P45))),"")</f>
        <v/>
      </c>
      <c r="Q40" s="165" t="str">
        <f>IFERROR(VALUE(IF($A40="","",IF(Q$2="","", InasistDetal!Q45))),"")</f>
        <v/>
      </c>
      <c r="R40" s="165" t="str">
        <f>IFERROR(VALUE(IF($A40="","",IF(R$2="","", InasistDetal!R45))),"")</f>
        <v/>
      </c>
      <c r="S40" s="165" t="str">
        <f>IFERROR(VALUE(IF($A40="","",IF(S$2="","", InasistDetal!S45))),"")</f>
        <v/>
      </c>
      <c r="T40" s="165" t="str">
        <f>IFERROR(VALUE(IF($A40="","",IF(T$2="","", InasistDetal!T45))),"")</f>
        <v/>
      </c>
      <c r="U40" s="165" t="str">
        <f>IFERROR(VALUE(IF($A40="","",IF(U$2="","", InasistDetal!U45))),"")</f>
        <v/>
      </c>
      <c r="V40" s="165" t="str">
        <f>IFERROR(VALUE(IF($A40="","",IF(V$2="","", InasistDetal!V45))),"")</f>
        <v/>
      </c>
      <c r="W40" s="165" t="str">
        <f>IFERROR(VALUE(IF($A40="","",IF(W$2="","", InasistDetal!W45))),"")</f>
        <v/>
      </c>
      <c r="X40" s="165" t="str">
        <f>IFERROR(VALUE(IF($A40="","",IF(X$2="","", InasistDetal!X45))),"")</f>
        <v/>
      </c>
      <c r="Y40" s="165" t="str">
        <f>IFERROR(VALUE(IF($A40="","",IF(Y$2="","", InasistDetal!Y45))),"")</f>
        <v/>
      </c>
      <c r="Z40" s="165" t="str">
        <f>IFERROR(VALUE(IF($A40="","",IF(Z$2="","", InasistDetal!Z45))),"")</f>
        <v/>
      </c>
      <c r="AA40" s="165" t="str">
        <f>IFERROR(VALUE(IF($A40="","",IF(AA$2="","", InasistDetal!AA45))),"")</f>
        <v/>
      </c>
      <c r="AB40" s="165" t="str">
        <f>IFERROR(VALUE(IF($A40="","",IF(AB$2="","", InasistDetal!AB45))),"")</f>
        <v/>
      </c>
      <c r="AC40" s="165" t="str">
        <f>IFERROR(VALUE(IF($A40="","",IF(AC$2="","", InasistDetal!AC45))),"")</f>
        <v/>
      </c>
      <c r="AD40" s="165" t="str">
        <f>IFERROR(VALUE(IF($A40="","",IF(AD$2="","", InasistDetal!AD45))),"")</f>
        <v/>
      </c>
      <c r="AE40" s="165" t="str">
        <f>IFERROR(VALUE(IF($A40="","",IF(AE$2="","", InasistDetal!AE45))),"")</f>
        <v/>
      </c>
    </row>
    <row r="41">
      <c r="A41" s="164" t="str">
        <f>IF(Lista!A39="","",Lista!A39)</f>
        <v>0001816428</v>
      </c>
      <c r="B41" s="165" t="str">
        <f>IFERROR(VALUE(IF($A41="","",IF(B$2="","", InasistDetal!B46))),"")</f>
        <v/>
      </c>
      <c r="C41" s="165" t="str">
        <f>IFERROR(VALUE(IF($A41="","",IF(C$2="","", InasistDetal!C46))),"")</f>
        <v/>
      </c>
      <c r="D41" s="165" t="str">
        <f>IFERROR(VALUE(IF($A41="","",IF(D$2="","", InasistDetal!D46))),"")</f>
        <v/>
      </c>
      <c r="E41" s="165" t="str">
        <f>IFERROR(VALUE(IF($A41="","",IF(E$2="","", InasistDetal!E46))),"")</f>
        <v/>
      </c>
      <c r="F41" s="165" t="str">
        <f>IFERROR(VALUE(IF($A41="","",IF(F$2="","", InasistDetal!F46))),"")</f>
        <v/>
      </c>
      <c r="G41" s="165" t="str">
        <f>IFERROR(VALUE(IF($A41="","",IF(G$2="","", InasistDetal!G46))),"")</f>
        <v/>
      </c>
      <c r="H41" s="165" t="str">
        <f>IFERROR(VALUE(IF($A41="","",IF(H$2="","", InasistDetal!H46))),"")</f>
        <v/>
      </c>
      <c r="I41" s="165" t="str">
        <f>IFERROR(VALUE(IF($A41="","",IF(I$2="","", InasistDetal!I46))),"")</f>
        <v/>
      </c>
      <c r="J41" s="165" t="str">
        <f>IFERROR(VALUE(IF($A41="","",IF(J$2="","", InasistDetal!J46))),"")</f>
        <v/>
      </c>
      <c r="K41" s="165" t="str">
        <f>IFERROR(VALUE(IF($A41="","",IF(K$2="","", InasistDetal!K46))),"")</f>
        <v/>
      </c>
      <c r="L41" s="165" t="str">
        <f>IFERROR(VALUE(IF($A41="","",IF(L$2="","", InasistDetal!L46))),"")</f>
        <v/>
      </c>
      <c r="M41" s="165" t="str">
        <f>IFERROR(VALUE(IF($A41="","",IF(M$2="","", InasistDetal!M46))),"")</f>
        <v/>
      </c>
      <c r="N41" s="165" t="str">
        <f>IFERROR(VALUE(IF($A41="","",IF(N$2="","", InasistDetal!N46))),"")</f>
        <v/>
      </c>
      <c r="O41" s="165" t="str">
        <f>IFERROR(VALUE(IF($A41="","",IF(O$2="","", InasistDetal!O46))),"")</f>
        <v/>
      </c>
      <c r="P41" s="165" t="str">
        <f>IFERROR(VALUE(IF($A41="","",IF(P$2="","", InasistDetal!P46))),"")</f>
        <v/>
      </c>
      <c r="Q41" s="165" t="str">
        <f>IFERROR(VALUE(IF($A41="","",IF(Q$2="","", InasistDetal!Q46))),"")</f>
        <v/>
      </c>
      <c r="R41" s="165" t="str">
        <f>IFERROR(VALUE(IF($A41="","",IF(R$2="","", InasistDetal!R46))),"")</f>
        <v/>
      </c>
      <c r="S41" s="165" t="str">
        <f>IFERROR(VALUE(IF($A41="","",IF(S$2="","", InasistDetal!S46))),"")</f>
        <v/>
      </c>
      <c r="T41" s="165" t="str">
        <f>IFERROR(VALUE(IF($A41="","",IF(T$2="","", InasistDetal!T46))),"")</f>
        <v/>
      </c>
      <c r="U41" s="165" t="str">
        <f>IFERROR(VALUE(IF($A41="","",IF(U$2="","", InasistDetal!U46))),"")</f>
        <v/>
      </c>
      <c r="V41" s="165" t="str">
        <f>IFERROR(VALUE(IF($A41="","",IF(V$2="","", InasistDetal!V46))),"")</f>
        <v/>
      </c>
      <c r="W41" s="165" t="str">
        <f>IFERROR(VALUE(IF($A41="","",IF(W$2="","", InasistDetal!W46))),"")</f>
        <v/>
      </c>
      <c r="X41" s="165" t="str">
        <f>IFERROR(VALUE(IF($A41="","",IF(X$2="","", InasistDetal!X46))),"")</f>
        <v/>
      </c>
      <c r="Y41" s="165" t="str">
        <f>IFERROR(VALUE(IF($A41="","",IF(Y$2="","", InasistDetal!Y46))),"")</f>
        <v/>
      </c>
      <c r="Z41" s="165" t="str">
        <f>IFERROR(VALUE(IF($A41="","",IF(Z$2="","", InasistDetal!Z46))),"")</f>
        <v/>
      </c>
      <c r="AA41" s="165" t="str">
        <f>IFERROR(VALUE(IF($A41="","",IF(AA$2="","", InasistDetal!AA46))),"")</f>
        <v/>
      </c>
      <c r="AB41" s="165" t="str">
        <f>IFERROR(VALUE(IF($A41="","",IF(AB$2="","", InasistDetal!AB46))),"")</f>
        <v/>
      </c>
      <c r="AC41" s="165" t="str">
        <f>IFERROR(VALUE(IF($A41="","",IF(AC$2="","", InasistDetal!AC46))),"")</f>
        <v/>
      </c>
      <c r="AD41" s="165" t="str">
        <f>IFERROR(VALUE(IF($A41="","",IF(AD$2="","", InasistDetal!AD46))),"")</f>
        <v/>
      </c>
      <c r="AE41" s="165" t="str">
        <f>IFERROR(VALUE(IF($A41="","",IF(AE$2="","", InasistDetal!AE46))),"")</f>
        <v/>
      </c>
    </row>
    <row r="42">
      <c r="A42" s="164" t="str">
        <f>IF(Lista!A40="","",Lista!A40)</f>
        <v>0001804975</v>
      </c>
      <c r="B42" s="165" t="str">
        <f>IFERROR(VALUE(IF($A42="","",IF(B$2="","", InasistDetal!B47))),"")</f>
        <v/>
      </c>
      <c r="C42" s="165" t="str">
        <f>IFERROR(VALUE(IF($A42="","",IF(C$2="","", InasistDetal!C47))),"")</f>
        <v/>
      </c>
      <c r="D42" s="165" t="str">
        <f>IFERROR(VALUE(IF($A42="","",IF(D$2="","", InasistDetal!D47))),"")</f>
        <v/>
      </c>
      <c r="E42" s="165" t="str">
        <f>IFERROR(VALUE(IF($A42="","",IF(E$2="","", InasistDetal!E47))),"")</f>
        <v/>
      </c>
      <c r="F42" s="165" t="str">
        <f>IFERROR(VALUE(IF($A42="","",IF(F$2="","", InasistDetal!F47))),"")</f>
        <v/>
      </c>
      <c r="G42" s="165" t="str">
        <f>IFERROR(VALUE(IF($A42="","",IF(G$2="","", InasistDetal!G47))),"")</f>
        <v/>
      </c>
      <c r="H42" s="165" t="str">
        <f>IFERROR(VALUE(IF($A42="","",IF(H$2="","", InasistDetal!H47))),"")</f>
        <v/>
      </c>
      <c r="I42" s="165" t="str">
        <f>IFERROR(VALUE(IF($A42="","",IF(I$2="","", InasistDetal!I47))),"")</f>
        <v/>
      </c>
      <c r="J42" s="165" t="str">
        <f>IFERROR(VALUE(IF($A42="","",IF(J$2="","", InasistDetal!J47))),"")</f>
        <v/>
      </c>
      <c r="K42" s="165" t="str">
        <f>IFERROR(VALUE(IF($A42="","",IF(K$2="","", InasistDetal!K47))),"")</f>
        <v/>
      </c>
      <c r="L42" s="165" t="str">
        <f>IFERROR(VALUE(IF($A42="","",IF(L$2="","", InasistDetal!L47))),"")</f>
        <v/>
      </c>
      <c r="M42" s="165" t="str">
        <f>IFERROR(VALUE(IF($A42="","",IF(M$2="","", InasistDetal!M47))),"")</f>
        <v/>
      </c>
      <c r="N42" s="165" t="str">
        <f>IFERROR(VALUE(IF($A42="","",IF(N$2="","", InasistDetal!N47))),"")</f>
        <v/>
      </c>
      <c r="O42" s="165" t="str">
        <f>IFERROR(VALUE(IF($A42="","",IF(O$2="","", InasistDetal!O47))),"")</f>
        <v/>
      </c>
      <c r="P42" s="165" t="str">
        <f>IFERROR(VALUE(IF($A42="","",IF(P$2="","", InasistDetal!P47))),"")</f>
        <v/>
      </c>
      <c r="Q42" s="165" t="str">
        <f>IFERROR(VALUE(IF($A42="","",IF(Q$2="","", InasistDetal!Q47))),"")</f>
        <v/>
      </c>
      <c r="R42" s="165" t="str">
        <f>IFERROR(VALUE(IF($A42="","",IF(R$2="","", InasistDetal!R47))),"")</f>
        <v/>
      </c>
      <c r="S42" s="165" t="str">
        <f>IFERROR(VALUE(IF($A42="","",IF(S$2="","", InasistDetal!S47))),"")</f>
        <v/>
      </c>
      <c r="T42" s="165" t="str">
        <f>IFERROR(VALUE(IF($A42="","",IF(T$2="","", InasistDetal!T47))),"")</f>
        <v/>
      </c>
      <c r="U42" s="165" t="str">
        <f>IFERROR(VALUE(IF($A42="","",IF(U$2="","", InasistDetal!U47))),"")</f>
        <v/>
      </c>
      <c r="V42" s="165" t="str">
        <f>IFERROR(VALUE(IF($A42="","",IF(V$2="","", InasistDetal!V47))),"")</f>
        <v/>
      </c>
      <c r="W42" s="165" t="str">
        <f>IFERROR(VALUE(IF($A42="","",IF(W$2="","", InasistDetal!W47))),"")</f>
        <v/>
      </c>
      <c r="X42" s="165" t="str">
        <f>IFERROR(VALUE(IF($A42="","",IF(X$2="","", InasistDetal!X47))),"")</f>
        <v/>
      </c>
      <c r="Y42" s="165" t="str">
        <f>IFERROR(VALUE(IF($A42="","",IF(Y$2="","", InasistDetal!Y47))),"")</f>
        <v/>
      </c>
      <c r="Z42" s="165" t="str">
        <f>IFERROR(VALUE(IF($A42="","",IF(Z$2="","", InasistDetal!Z47))),"")</f>
        <v/>
      </c>
      <c r="AA42" s="165" t="str">
        <f>IFERROR(VALUE(IF($A42="","",IF(AA$2="","", InasistDetal!AA47))),"")</f>
        <v/>
      </c>
      <c r="AB42" s="165" t="str">
        <f>IFERROR(VALUE(IF($A42="","",IF(AB$2="","", InasistDetal!AB47))),"")</f>
        <v/>
      </c>
      <c r="AC42" s="165" t="str">
        <f>IFERROR(VALUE(IF($A42="","",IF(AC$2="","", InasistDetal!AC47))),"")</f>
        <v/>
      </c>
      <c r="AD42" s="165" t="str">
        <f>IFERROR(VALUE(IF($A42="","",IF(AD$2="","", InasistDetal!AD47))),"")</f>
        <v/>
      </c>
      <c r="AE42" s="165" t="str">
        <f>IFERROR(VALUE(IF($A42="","",IF(AE$2="","", InasistDetal!AE47))),"")</f>
        <v/>
      </c>
    </row>
    <row r="43">
      <c r="A43" s="164" t="str">
        <f>IF(Lista!A41="","",Lista!A41)</f>
        <v>0001816608</v>
      </c>
      <c r="B43" s="165" t="str">
        <f>IFERROR(VALUE(IF($A43="","",IF(B$2="","", InasistDetal!B48))),"")</f>
        <v/>
      </c>
      <c r="C43" s="165" t="str">
        <f>IFERROR(VALUE(IF($A43="","",IF(C$2="","", InasistDetal!C48))),"")</f>
        <v/>
      </c>
      <c r="D43" s="165" t="str">
        <f>IFERROR(VALUE(IF($A43="","",IF(D$2="","", InasistDetal!D48))),"")</f>
        <v/>
      </c>
      <c r="E43" s="165" t="str">
        <f>IFERROR(VALUE(IF($A43="","",IF(E$2="","", InasistDetal!E48))),"")</f>
        <v/>
      </c>
      <c r="F43" s="165" t="str">
        <f>IFERROR(VALUE(IF($A43="","",IF(F$2="","", InasistDetal!F48))),"")</f>
        <v/>
      </c>
      <c r="G43" s="165" t="str">
        <f>IFERROR(VALUE(IF($A43="","",IF(G$2="","", InasistDetal!G48))),"")</f>
        <v/>
      </c>
      <c r="H43" s="165" t="str">
        <f>IFERROR(VALUE(IF($A43="","",IF(H$2="","", InasistDetal!H48))),"")</f>
        <v/>
      </c>
      <c r="I43" s="165" t="str">
        <f>IFERROR(VALUE(IF($A43="","",IF(I$2="","", InasistDetal!I48))),"")</f>
        <v/>
      </c>
      <c r="J43" s="165" t="str">
        <f>IFERROR(VALUE(IF($A43="","",IF(J$2="","", InasistDetal!J48))),"")</f>
        <v/>
      </c>
      <c r="K43" s="165" t="str">
        <f>IFERROR(VALUE(IF($A43="","",IF(K$2="","", InasistDetal!K48))),"")</f>
        <v/>
      </c>
      <c r="L43" s="165" t="str">
        <f>IFERROR(VALUE(IF($A43="","",IF(L$2="","", InasistDetal!L48))),"")</f>
        <v/>
      </c>
      <c r="M43" s="165" t="str">
        <f>IFERROR(VALUE(IF($A43="","",IF(M$2="","", InasistDetal!M48))),"")</f>
        <v/>
      </c>
      <c r="N43" s="165" t="str">
        <f>IFERROR(VALUE(IF($A43="","",IF(N$2="","", InasistDetal!N48))),"")</f>
        <v/>
      </c>
      <c r="O43" s="165" t="str">
        <f>IFERROR(VALUE(IF($A43="","",IF(O$2="","", InasistDetal!O48))),"")</f>
        <v/>
      </c>
      <c r="P43" s="165" t="str">
        <f>IFERROR(VALUE(IF($A43="","",IF(P$2="","", InasistDetal!P48))),"")</f>
        <v/>
      </c>
      <c r="Q43" s="165" t="str">
        <f>IFERROR(VALUE(IF($A43="","",IF(Q$2="","", InasistDetal!Q48))),"")</f>
        <v/>
      </c>
      <c r="R43" s="165" t="str">
        <f>IFERROR(VALUE(IF($A43="","",IF(R$2="","", InasistDetal!R48))),"")</f>
        <v/>
      </c>
      <c r="S43" s="165" t="str">
        <f>IFERROR(VALUE(IF($A43="","",IF(S$2="","", InasistDetal!S48))),"")</f>
        <v/>
      </c>
      <c r="T43" s="165" t="str">
        <f>IFERROR(VALUE(IF($A43="","",IF(T$2="","", InasistDetal!T48))),"")</f>
        <v/>
      </c>
      <c r="U43" s="165" t="str">
        <f>IFERROR(VALUE(IF($A43="","",IF(U$2="","", InasistDetal!U48))),"")</f>
        <v/>
      </c>
      <c r="V43" s="165" t="str">
        <f>IFERROR(VALUE(IF($A43="","",IF(V$2="","", InasistDetal!V48))),"")</f>
        <v/>
      </c>
      <c r="W43" s="165" t="str">
        <f>IFERROR(VALUE(IF($A43="","",IF(W$2="","", InasistDetal!W48))),"")</f>
        <v/>
      </c>
      <c r="X43" s="165" t="str">
        <f>IFERROR(VALUE(IF($A43="","",IF(X$2="","", InasistDetal!X48))),"")</f>
        <v/>
      </c>
      <c r="Y43" s="165" t="str">
        <f>IFERROR(VALUE(IF($A43="","",IF(Y$2="","", InasistDetal!Y48))),"")</f>
        <v/>
      </c>
      <c r="Z43" s="165" t="str">
        <f>IFERROR(VALUE(IF($A43="","",IF(Z$2="","", InasistDetal!Z48))),"")</f>
        <v/>
      </c>
      <c r="AA43" s="165" t="str">
        <f>IFERROR(VALUE(IF($A43="","",IF(AA$2="","", InasistDetal!AA48))),"")</f>
        <v/>
      </c>
      <c r="AB43" s="165" t="str">
        <f>IFERROR(VALUE(IF($A43="","",IF(AB$2="","", InasistDetal!AB48))),"")</f>
        <v/>
      </c>
      <c r="AC43" s="165" t="str">
        <f>IFERROR(VALUE(IF($A43="","",IF(AC$2="","", InasistDetal!AC48))),"")</f>
        <v/>
      </c>
      <c r="AD43" s="165" t="str">
        <f>IFERROR(VALUE(IF($A43="","",IF(AD$2="","", InasistDetal!AD48))),"")</f>
        <v/>
      </c>
      <c r="AE43" s="165" t="str">
        <f>IFERROR(VALUE(IF($A43="","",IF(AE$2="","", InasistDetal!AE48))),"")</f>
        <v/>
      </c>
    </row>
    <row r="44">
      <c r="A44" s="164" t="str">
        <f>IF(Lista!A42="","",Lista!A42)</f>
        <v>0001812947</v>
      </c>
      <c r="B44" s="165" t="str">
        <f>IFERROR(VALUE(IF($A44="","",IF(B$2="","", InasistDetal!B49))),"")</f>
        <v/>
      </c>
      <c r="C44" s="165" t="str">
        <f>IFERROR(VALUE(IF($A44="","",IF(C$2="","", InasistDetal!C49))),"")</f>
        <v/>
      </c>
      <c r="D44" s="165" t="str">
        <f>IFERROR(VALUE(IF($A44="","",IF(D$2="","", InasistDetal!D49))),"")</f>
        <v/>
      </c>
      <c r="E44" s="165" t="str">
        <f>IFERROR(VALUE(IF($A44="","",IF(E$2="","", InasistDetal!E49))),"")</f>
        <v/>
      </c>
      <c r="F44" s="165" t="str">
        <f>IFERROR(VALUE(IF($A44="","",IF(F$2="","", InasistDetal!F49))),"")</f>
        <v/>
      </c>
      <c r="G44" s="165" t="str">
        <f>IFERROR(VALUE(IF($A44="","",IF(G$2="","", InasistDetal!G49))),"")</f>
        <v/>
      </c>
      <c r="H44" s="165" t="str">
        <f>IFERROR(VALUE(IF($A44="","",IF(H$2="","", InasistDetal!H49))),"")</f>
        <v/>
      </c>
      <c r="I44" s="165" t="str">
        <f>IFERROR(VALUE(IF($A44="","",IF(I$2="","", InasistDetal!I49))),"")</f>
        <v/>
      </c>
      <c r="J44" s="165" t="str">
        <f>IFERROR(VALUE(IF($A44="","",IF(J$2="","", InasistDetal!J49))),"")</f>
        <v/>
      </c>
      <c r="K44" s="165" t="str">
        <f>IFERROR(VALUE(IF($A44="","",IF(K$2="","", InasistDetal!K49))),"")</f>
        <v/>
      </c>
      <c r="L44" s="165" t="str">
        <f>IFERROR(VALUE(IF($A44="","",IF(L$2="","", InasistDetal!L49))),"")</f>
        <v/>
      </c>
      <c r="M44" s="165" t="str">
        <f>IFERROR(VALUE(IF($A44="","",IF(M$2="","", InasistDetal!M49))),"")</f>
        <v/>
      </c>
      <c r="N44" s="165" t="str">
        <f>IFERROR(VALUE(IF($A44="","",IF(N$2="","", InasistDetal!N49))),"")</f>
        <v/>
      </c>
      <c r="O44" s="165" t="str">
        <f>IFERROR(VALUE(IF($A44="","",IF(O$2="","", InasistDetal!O49))),"")</f>
        <v/>
      </c>
      <c r="P44" s="165" t="str">
        <f>IFERROR(VALUE(IF($A44="","",IF(P$2="","", InasistDetal!P49))),"")</f>
        <v/>
      </c>
      <c r="Q44" s="165" t="str">
        <f>IFERROR(VALUE(IF($A44="","",IF(Q$2="","", InasistDetal!Q49))),"")</f>
        <v/>
      </c>
      <c r="R44" s="165" t="str">
        <f>IFERROR(VALUE(IF($A44="","",IF(R$2="","", InasistDetal!R49))),"")</f>
        <v/>
      </c>
      <c r="S44" s="165" t="str">
        <f>IFERROR(VALUE(IF($A44="","",IF(S$2="","", InasistDetal!S49))),"")</f>
        <v/>
      </c>
      <c r="T44" s="165" t="str">
        <f>IFERROR(VALUE(IF($A44="","",IF(T$2="","", InasistDetal!T49))),"")</f>
        <v/>
      </c>
      <c r="U44" s="165" t="str">
        <f>IFERROR(VALUE(IF($A44="","",IF(U$2="","", InasistDetal!U49))),"")</f>
        <v/>
      </c>
      <c r="V44" s="165" t="str">
        <f>IFERROR(VALUE(IF($A44="","",IF(V$2="","", InasistDetal!V49))),"")</f>
        <v/>
      </c>
      <c r="W44" s="165" t="str">
        <f>IFERROR(VALUE(IF($A44="","",IF(W$2="","", InasistDetal!W49))),"")</f>
        <v/>
      </c>
      <c r="X44" s="165" t="str">
        <f>IFERROR(VALUE(IF($A44="","",IF(X$2="","", InasistDetal!X49))),"")</f>
        <v/>
      </c>
      <c r="Y44" s="165" t="str">
        <f>IFERROR(VALUE(IF($A44="","",IF(Y$2="","", InasistDetal!Y49))),"")</f>
        <v/>
      </c>
      <c r="Z44" s="165" t="str">
        <f>IFERROR(VALUE(IF($A44="","",IF(Z$2="","", InasistDetal!Z49))),"")</f>
        <v/>
      </c>
      <c r="AA44" s="165" t="str">
        <f>IFERROR(VALUE(IF($A44="","",IF(AA$2="","", InasistDetal!AA49))),"")</f>
        <v/>
      </c>
      <c r="AB44" s="165" t="str">
        <f>IFERROR(VALUE(IF($A44="","",IF(AB$2="","", InasistDetal!AB49))),"")</f>
        <v/>
      </c>
      <c r="AC44" s="165" t="str">
        <f>IFERROR(VALUE(IF($A44="","",IF(AC$2="","", InasistDetal!AC49))),"")</f>
        <v/>
      </c>
      <c r="AD44" s="165" t="str">
        <f>IFERROR(VALUE(IF($A44="","",IF(AD$2="","", InasistDetal!AD49))),"")</f>
        <v/>
      </c>
      <c r="AE44" s="165" t="str">
        <f>IFERROR(VALUE(IF($A44="","",IF(AE$2="","", InasistDetal!AE49))),"")</f>
        <v/>
      </c>
    </row>
    <row r="45">
      <c r="A45" s="164" t="str">
        <f>IF(Lista!A43="","",Lista!A43)</f>
        <v>0001812593</v>
      </c>
      <c r="B45" s="165" t="str">
        <f>IFERROR(VALUE(IF($A45="","",IF(B$2="","", InasistDetal!B50))),"")</f>
        <v/>
      </c>
      <c r="C45" s="165" t="str">
        <f>IFERROR(VALUE(IF($A45="","",IF(C$2="","", InasistDetal!C50))),"")</f>
        <v/>
      </c>
      <c r="D45" s="165" t="str">
        <f>IFERROR(VALUE(IF($A45="","",IF(D$2="","", InasistDetal!D50))),"")</f>
        <v/>
      </c>
      <c r="E45" s="165" t="str">
        <f>IFERROR(VALUE(IF($A45="","",IF(E$2="","", InasistDetal!E50))),"")</f>
        <v/>
      </c>
      <c r="F45" s="165" t="str">
        <f>IFERROR(VALUE(IF($A45="","",IF(F$2="","", InasistDetal!F50))),"")</f>
        <v/>
      </c>
      <c r="G45" s="165" t="str">
        <f>IFERROR(VALUE(IF($A45="","",IF(G$2="","", InasistDetal!G50))),"")</f>
        <v/>
      </c>
      <c r="H45" s="165" t="str">
        <f>IFERROR(VALUE(IF($A45="","",IF(H$2="","", InasistDetal!H50))),"")</f>
        <v/>
      </c>
      <c r="I45" s="165" t="str">
        <f>IFERROR(VALUE(IF($A45="","",IF(I$2="","", InasistDetal!I50))),"")</f>
        <v/>
      </c>
      <c r="J45" s="165" t="str">
        <f>IFERROR(VALUE(IF($A45="","",IF(J$2="","", InasistDetal!J50))),"")</f>
        <v/>
      </c>
      <c r="K45" s="165" t="str">
        <f>IFERROR(VALUE(IF($A45="","",IF(K$2="","", InasistDetal!K50))),"")</f>
        <v/>
      </c>
      <c r="L45" s="165" t="str">
        <f>IFERROR(VALUE(IF($A45="","",IF(L$2="","", InasistDetal!L50))),"")</f>
        <v/>
      </c>
      <c r="M45" s="165" t="str">
        <f>IFERROR(VALUE(IF($A45="","",IF(M$2="","", InasistDetal!M50))),"")</f>
        <v/>
      </c>
      <c r="N45" s="165" t="str">
        <f>IFERROR(VALUE(IF($A45="","",IF(N$2="","", InasistDetal!N50))),"")</f>
        <v/>
      </c>
      <c r="O45" s="165" t="str">
        <f>IFERROR(VALUE(IF($A45="","",IF(O$2="","", InasistDetal!O50))),"")</f>
        <v/>
      </c>
      <c r="P45" s="165" t="str">
        <f>IFERROR(VALUE(IF($A45="","",IF(P$2="","", InasistDetal!P50))),"")</f>
        <v/>
      </c>
      <c r="Q45" s="165" t="str">
        <f>IFERROR(VALUE(IF($A45="","",IF(Q$2="","", InasistDetal!Q50))),"")</f>
        <v/>
      </c>
      <c r="R45" s="165" t="str">
        <f>IFERROR(VALUE(IF($A45="","",IF(R$2="","", InasistDetal!R50))),"")</f>
        <v/>
      </c>
      <c r="S45" s="165" t="str">
        <f>IFERROR(VALUE(IF($A45="","",IF(S$2="","", InasistDetal!S50))),"")</f>
        <v/>
      </c>
      <c r="T45" s="165" t="str">
        <f>IFERROR(VALUE(IF($A45="","",IF(T$2="","", InasistDetal!T50))),"")</f>
        <v/>
      </c>
      <c r="U45" s="165" t="str">
        <f>IFERROR(VALUE(IF($A45="","",IF(U$2="","", InasistDetal!U50))),"")</f>
        <v/>
      </c>
      <c r="V45" s="165" t="str">
        <f>IFERROR(VALUE(IF($A45="","",IF(V$2="","", InasistDetal!V50))),"")</f>
        <v/>
      </c>
      <c r="W45" s="165" t="str">
        <f>IFERROR(VALUE(IF($A45="","",IF(W$2="","", InasistDetal!W50))),"")</f>
        <v/>
      </c>
      <c r="X45" s="165" t="str">
        <f>IFERROR(VALUE(IF($A45="","",IF(X$2="","", InasistDetal!X50))),"")</f>
        <v/>
      </c>
      <c r="Y45" s="165" t="str">
        <f>IFERROR(VALUE(IF($A45="","",IF(Y$2="","", InasistDetal!Y50))),"")</f>
        <v/>
      </c>
      <c r="Z45" s="165" t="str">
        <f>IFERROR(VALUE(IF($A45="","",IF(Z$2="","", InasistDetal!Z50))),"")</f>
        <v/>
      </c>
      <c r="AA45" s="165" t="str">
        <f>IFERROR(VALUE(IF($A45="","",IF(AA$2="","", InasistDetal!AA50))),"")</f>
        <v/>
      </c>
      <c r="AB45" s="165" t="str">
        <f>IFERROR(VALUE(IF($A45="","",IF(AB$2="","", InasistDetal!AB50))),"")</f>
        <v/>
      </c>
      <c r="AC45" s="165" t="str">
        <f>IFERROR(VALUE(IF($A45="","",IF(AC$2="","", InasistDetal!AC50))),"")</f>
        <v/>
      </c>
      <c r="AD45" s="165" t="str">
        <f>IFERROR(VALUE(IF($A45="","",IF(AD$2="","", InasistDetal!AD50))),"")</f>
        <v/>
      </c>
      <c r="AE45" s="165" t="str">
        <f>IFERROR(VALUE(IF($A45="","",IF(AE$2="","", InasistDetal!AE50))),"")</f>
        <v/>
      </c>
    </row>
    <row r="46">
      <c r="A46" s="164" t="str">
        <f>IF(Lista!A44="","",Lista!A44)</f>
        <v>0001812430</v>
      </c>
      <c r="B46" s="165" t="str">
        <f>IFERROR(VALUE(IF($A46="","",IF(B$2="","", InasistDetal!B51))),"")</f>
        <v/>
      </c>
      <c r="C46" s="165" t="str">
        <f>IFERROR(VALUE(IF($A46="","",IF(C$2="","", InasistDetal!C51))),"")</f>
        <v/>
      </c>
      <c r="D46" s="165" t="str">
        <f>IFERROR(VALUE(IF($A46="","",IF(D$2="","", InasistDetal!D51))),"")</f>
        <v/>
      </c>
      <c r="E46" s="165" t="str">
        <f>IFERROR(VALUE(IF($A46="","",IF(E$2="","", InasistDetal!E51))),"")</f>
        <v/>
      </c>
      <c r="F46" s="165" t="str">
        <f>IFERROR(VALUE(IF($A46="","",IF(F$2="","", InasistDetal!F51))),"")</f>
        <v/>
      </c>
      <c r="G46" s="165" t="str">
        <f>IFERROR(VALUE(IF($A46="","",IF(G$2="","", InasistDetal!G51))),"")</f>
        <v/>
      </c>
      <c r="H46" s="165" t="str">
        <f>IFERROR(VALUE(IF($A46="","",IF(H$2="","", InasistDetal!H51))),"")</f>
        <v/>
      </c>
      <c r="I46" s="165" t="str">
        <f>IFERROR(VALUE(IF($A46="","",IF(I$2="","", InasistDetal!I51))),"")</f>
        <v/>
      </c>
      <c r="J46" s="165" t="str">
        <f>IFERROR(VALUE(IF($A46="","",IF(J$2="","", InasistDetal!J51))),"")</f>
        <v/>
      </c>
      <c r="K46" s="165" t="str">
        <f>IFERROR(VALUE(IF($A46="","",IF(K$2="","", InasistDetal!K51))),"")</f>
        <v/>
      </c>
      <c r="L46" s="165" t="str">
        <f>IFERROR(VALUE(IF($A46="","",IF(L$2="","", InasistDetal!L51))),"")</f>
        <v/>
      </c>
      <c r="M46" s="165" t="str">
        <f>IFERROR(VALUE(IF($A46="","",IF(M$2="","", InasistDetal!M51))),"")</f>
        <v/>
      </c>
      <c r="N46" s="165" t="str">
        <f>IFERROR(VALUE(IF($A46="","",IF(N$2="","", InasistDetal!N51))),"")</f>
        <v/>
      </c>
      <c r="O46" s="165" t="str">
        <f>IFERROR(VALUE(IF($A46="","",IF(O$2="","", InasistDetal!O51))),"")</f>
        <v/>
      </c>
      <c r="P46" s="165" t="str">
        <f>IFERROR(VALUE(IF($A46="","",IF(P$2="","", InasistDetal!P51))),"")</f>
        <v/>
      </c>
      <c r="Q46" s="165" t="str">
        <f>IFERROR(VALUE(IF($A46="","",IF(Q$2="","", InasistDetal!Q51))),"")</f>
        <v/>
      </c>
      <c r="R46" s="165" t="str">
        <f>IFERROR(VALUE(IF($A46="","",IF(R$2="","", InasistDetal!R51))),"")</f>
        <v/>
      </c>
      <c r="S46" s="165" t="str">
        <f>IFERROR(VALUE(IF($A46="","",IF(S$2="","", InasistDetal!S51))),"")</f>
        <v/>
      </c>
      <c r="T46" s="165" t="str">
        <f>IFERROR(VALUE(IF($A46="","",IF(T$2="","", InasistDetal!T51))),"")</f>
        <v/>
      </c>
      <c r="U46" s="165" t="str">
        <f>IFERROR(VALUE(IF($A46="","",IF(U$2="","", InasistDetal!U51))),"")</f>
        <v/>
      </c>
      <c r="V46" s="165" t="str">
        <f>IFERROR(VALUE(IF($A46="","",IF(V$2="","", InasistDetal!V51))),"")</f>
        <v/>
      </c>
      <c r="W46" s="165" t="str">
        <f>IFERROR(VALUE(IF($A46="","",IF(W$2="","", InasistDetal!W51))),"")</f>
        <v/>
      </c>
      <c r="X46" s="165" t="str">
        <f>IFERROR(VALUE(IF($A46="","",IF(X$2="","", InasistDetal!X51))),"")</f>
        <v/>
      </c>
      <c r="Y46" s="165" t="str">
        <f>IFERROR(VALUE(IF($A46="","",IF(Y$2="","", InasistDetal!Y51))),"")</f>
        <v/>
      </c>
      <c r="Z46" s="165" t="str">
        <f>IFERROR(VALUE(IF($A46="","",IF(Z$2="","", InasistDetal!Z51))),"")</f>
        <v/>
      </c>
      <c r="AA46" s="165" t="str">
        <f>IFERROR(VALUE(IF($A46="","",IF(AA$2="","", InasistDetal!AA51))),"")</f>
        <v/>
      </c>
      <c r="AB46" s="165" t="str">
        <f>IFERROR(VALUE(IF($A46="","",IF(AB$2="","", InasistDetal!AB51))),"")</f>
        <v/>
      </c>
      <c r="AC46" s="165" t="str">
        <f>IFERROR(VALUE(IF($A46="","",IF(AC$2="","", InasistDetal!AC51))),"")</f>
        <v/>
      </c>
      <c r="AD46" s="165" t="str">
        <f>IFERROR(VALUE(IF($A46="","",IF(AD$2="","", InasistDetal!AD51))),"")</f>
        <v/>
      </c>
      <c r="AE46" s="165" t="str">
        <f>IFERROR(VALUE(IF($A46="","",IF(AE$2="","", InasistDetal!AE51))),"")</f>
        <v/>
      </c>
    </row>
    <row r="47">
      <c r="A47" s="164" t="str">
        <f>IF(Lista!A45="","",Lista!A45)</f>
        <v>0001807454</v>
      </c>
      <c r="B47" s="165" t="str">
        <f>IFERROR(VALUE(IF($A47="","",IF(B$2="","", InasistDetal!B52))),"")</f>
        <v/>
      </c>
      <c r="C47" s="165" t="str">
        <f>IFERROR(VALUE(IF($A47="","",IF(C$2="","", InasistDetal!C52))),"")</f>
        <v/>
      </c>
      <c r="D47" s="165" t="str">
        <f>IFERROR(VALUE(IF($A47="","",IF(D$2="","", InasistDetal!D52))),"")</f>
        <v/>
      </c>
      <c r="E47" s="165" t="str">
        <f>IFERROR(VALUE(IF($A47="","",IF(E$2="","", InasistDetal!E52))),"")</f>
        <v/>
      </c>
      <c r="F47" s="165" t="str">
        <f>IFERROR(VALUE(IF($A47="","",IF(F$2="","", InasistDetal!F52))),"")</f>
        <v/>
      </c>
      <c r="G47" s="165" t="str">
        <f>IFERROR(VALUE(IF($A47="","",IF(G$2="","", InasistDetal!G52))),"")</f>
        <v/>
      </c>
      <c r="H47" s="165" t="str">
        <f>IFERROR(VALUE(IF($A47="","",IF(H$2="","", InasistDetal!H52))),"")</f>
        <v/>
      </c>
      <c r="I47" s="165" t="str">
        <f>IFERROR(VALUE(IF($A47="","",IF(I$2="","", InasistDetal!I52))),"")</f>
        <v/>
      </c>
      <c r="J47" s="165" t="str">
        <f>IFERROR(VALUE(IF($A47="","",IF(J$2="","", InasistDetal!J52))),"")</f>
        <v/>
      </c>
      <c r="K47" s="165" t="str">
        <f>IFERROR(VALUE(IF($A47="","",IF(K$2="","", InasistDetal!K52))),"")</f>
        <v/>
      </c>
      <c r="L47" s="165" t="str">
        <f>IFERROR(VALUE(IF($A47="","",IF(L$2="","", InasistDetal!L52))),"")</f>
        <v/>
      </c>
      <c r="M47" s="165" t="str">
        <f>IFERROR(VALUE(IF($A47="","",IF(M$2="","", InasistDetal!M52))),"")</f>
        <v/>
      </c>
      <c r="N47" s="165" t="str">
        <f>IFERROR(VALUE(IF($A47="","",IF(N$2="","", InasistDetal!N52))),"")</f>
        <v/>
      </c>
      <c r="O47" s="165" t="str">
        <f>IFERROR(VALUE(IF($A47="","",IF(O$2="","", InasistDetal!O52))),"")</f>
        <v/>
      </c>
      <c r="P47" s="165" t="str">
        <f>IFERROR(VALUE(IF($A47="","",IF(P$2="","", InasistDetal!P52))),"")</f>
        <v/>
      </c>
      <c r="Q47" s="165" t="str">
        <f>IFERROR(VALUE(IF($A47="","",IF(Q$2="","", InasistDetal!Q52))),"")</f>
        <v/>
      </c>
      <c r="R47" s="165" t="str">
        <f>IFERROR(VALUE(IF($A47="","",IF(R$2="","", InasistDetal!R52))),"")</f>
        <v/>
      </c>
      <c r="S47" s="165" t="str">
        <f>IFERROR(VALUE(IF($A47="","",IF(S$2="","", InasistDetal!S52))),"")</f>
        <v/>
      </c>
      <c r="T47" s="165" t="str">
        <f>IFERROR(VALUE(IF($A47="","",IF(T$2="","", InasistDetal!T52))),"")</f>
        <v/>
      </c>
      <c r="U47" s="165" t="str">
        <f>IFERROR(VALUE(IF($A47="","",IF(U$2="","", InasistDetal!U52))),"")</f>
        <v/>
      </c>
      <c r="V47" s="165" t="str">
        <f>IFERROR(VALUE(IF($A47="","",IF(V$2="","", InasistDetal!V52))),"")</f>
        <v/>
      </c>
      <c r="W47" s="165" t="str">
        <f>IFERROR(VALUE(IF($A47="","",IF(W$2="","", InasistDetal!W52))),"")</f>
        <v/>
      </c>
      <c r="X47" s="165" t="str">
        <f>IFERROR(VALUE(IF($A47="","",IF(X$2="","", InasistDetal!X52))),"")</f>
        <v/>
      </c>
      <c r="Y47" s="165" t="str">
        <f>IFERROR(VALUE(IF($A47="","",IF(Y$2="","", InasistDetal!Y52))),"")</f>
        <v/>
      </c>
      <c r="Z47" s="165" t="str">
        <f>IFERROR(VALUE(IF($A47="","",IF(Z$2="","", InasistDetal!Z52))),"")</f>
        <v/>
      </c>
      <c r="AA47" s="165" t="str">
        <f>IFERROR(VALUE(IF($A47="","",IF(AA$2="","", InasistDetal!AA52))),"")</f>
        <v/>
      </c>
      <c r="AB47" s="165" t="str">
        <f>IFERROR(VALUE(IF($A47="","",IF(AB$2="","", InasistDetal!AB52))),"")</f>
        <v/>
      </c>
      <c r="AC47" s="165" t="str">
        <f>IFERROR(VALUE(IF($A47="","",IF(AC$2="","", InasistDetal!AC52))),"")</f>
        <v/>
      </c>
      <c r="AD47" s="165" t="str">
        <f>IFERROR(VALUE(IF($A47="","",IF(AD$2="","", InasistDetal!AD52))),"")</f>
        <v/>
      </c>
      <c r="AE47" s="165" t="str">
        <f>IFERROR(VALUE(IF($A47="","",IF(AE$2="","", InasistDetal!AE52))),"")</f>
        <v/>
      </c>
    </row>
    <row r="48">
      <c r="A48" s="164" t="str">
        <f>IF(Lista!A46="","",Lista!A46)</f>
        <v>0001817330</v>
      </c>
      <c r="B48" s="165" t="str">
        <f>IFERROR(VALUE(IF($A48="","",IF(B$2="","", InasistDetal!B53))),"")</f>
        <v/>
      </c>
      <c r="C48" s="165" t="str">
        <f>IFERROR(VALUE(IF($A48="","",IF(C$2="","", InasistDetal!C53))),"")</f>
        <v/>
      </c>
      <c r="D48" s="165" t="str">
        <f>IFERROR(VALUE(IF($A48="","",IF(D$2="","", InasistDetal!D53))),"")</f>
        <v/>
      </c>
      <c r="E48" s="165" t="str">
        <f>IFERROR(VALUE(IF($A48="","",IF(E$2="","", InasistDetal!E53))),"")</f>
        <v/>
      </c>
      <c r="F48" s="165" t="str">
        <f>IFERROR(VALUE(IF($A48="","",IF(F$2="","", InasistDetal!F53))),"")</f>
        <v/>
      </c>
      <c r="G48" s="165" t="str">
        <f>IFERROR(VALUE(IF($A48="","",IF(G$2="","", InasistDetal!G53))),"")</f>
        <v/>
      </c>
      <c r="H48" s="165" t="str">
        <f>IFERROR(VALUE(IF($A48="","",IF(H$2="","", InasistDetal!H53))),"")</f>
        <v/>
      </c>
      <c r="I48" s="165" t="str">
        <f>IFERROR(VALUE(IF($A48="","",IF(I$2="","", InasistDetal!I53))),"")</f>
        <v/>
      </c>
      <c r="J48" s="165" t="str">
        <f>IFERROR(VALUE(IF($A48="","",IF(J$2="","", InasistDetal!J53))),"")</f>
        <v/>
      </c>
      <c r="K48" s="165" t="str">
        <f>IFERROR(VALUE(IF($A48="","",IF(K$2="","", InasistDetal!K53))),"")</f>
        <v/>
      </c>
      <c r="L48" s="165" t="str">
        <f>IFERROR(VALUE(IF($A48="","",IF(L$2="","", InasistDetal!L53))),"")</f>
        <v/>
      </c>
      <c r="M48" s="165" t="str">
        <f>IFERROR(VALUE(IF($A48="","",IF(M$2="","", InasistDetal!M53))),"")</f>
        <v/>
      </c>
      <c r="N48" s="165" t="str">
        <f>IFERROR(VALUE(IF($A48="","",IF(N$2="","", InasistDetal!N53))),"")</f>
        <v/>
      </c>
      <c r="O48" s="165" t="str">
        <f>IFERROR(VALUE(IF($A48="","",IF(O$2="","", InasistDetal!O53))),"")</f>
        <v/>
      </c>
      <c r="P48" s="165" t="str">
        <f>IFERROR(VALUE(IF($A48="","",IF(P$2="","", InasistDetal!P53))),"")</f>
        <v/>
      </c>
      <c r="Q48" s="165" t="str">
        <f>IFERROR(VALUE(IF($A48="","",IF(Q$2="","", InasistDetal!Q53))),"")</f>
        <v/>
      </c>
      <c r="R48" s="165" t="str">
        <f>IFERROR(VALUE(IF($A48="","",IF(R$2="","", InasistDetal!R53))),"")</f>
        <v/>
      </c>
      <c r="S48" s="165" t="str">
        <f>IFERROR(VALUE(IF($A48="","",IF(S$2="","", InasistDetal!S53))),"")</f>
        <v/>
      </c>
      <c r="T48" s="165" t="str">
        <f>IFERROR(VALUE(IF($A48="","",IF(T$2="","", InasistDetal!T53))),"")</f>
        <v/>
      </c>
      <c r="U48" s="165" t="str">
        <f>IFERROR(VALUE(IF($A48="","",IF(U$2="","", InasistDetal!U53))),"")</f>
        <v/>
      </c>
      <c r="V48" s="165" t="str">
        <f>IFERROR(VALUE(IF($A48="","",IF(V$2="","", InasistDetal!V53))),"")</f>
        <v/>
      </c>
      <c r="W48" s="165" t="str">
        <f>IFERROR(VALUE(IF($A48="","",IF(W$2="","", InasistDetal!W53))),"")</f>
        <v/>
      </c>
      <c r="X48" s="165" t="str">
        <f>IFERROR(VALUE(IF($A48="","",IF(X$2="","", InasistDetal!X53))),"")</f>
        <v/>
      </c>
      <c r="Y48" s="165" t="str">
        <f>IFERROR(VALUE(IF($A48="","",IF(Y$2="","", InasistDetal!Y53))),"")</f>
        <v/>
      </c>
      <c r="Z48" s="165" t="str">
        <f>IFERROR(VALUE(IF($A48="","",IF(Z$2="","", InasistDetal!Z53))),"")</f>
        <v/>
      </c>
      <c r="AA48" s="165" t="str">
        <f>IFERROR(VALUE(IF($A48="","",IF(AA$2="","", InasistDetal!AA53))),"")</f>
        <v/>
      </c>
      <c r="AB48" s="165" t="str">
        <f>IFERROR(VALUE(IF($A48="","",IF(AB$2="","", InasistDetal!AB53))),"")</f>
        <v/>
      </c>
      <c r="AC48" s="165" t="str">
        <f>IFERROR(VALUE(IF($A48="","",IF(AC$2="","", InasistDetal!AC53))),"")</f>
        <v/>
      </c>
      <c r="AD48" s="165" t="str">
        <f>IFERROR(VALUE(IF($A48="","",IF(AD$2="","", InasistDetal!AD53))),"")</f>
        <v/>
      </c>
      <c r="AE48" s="165" t="str">
        <f>IFERROR(VALUE(IF($A48="","",IF(AE$2="","", InasistDetal!AE53))),"")</f>
        <v/>
      </c>
    </row>
    <row r="49">
      <c r="A49" s="164" t="str">
        <f>IF(Lista!A47="","",Lista!A47)</f>
        <v>0001813834</v>
      </c>
      <c r="B49" s="165" t="str">
        <f>IFERROR(VALUE(IF($A49="","",IF(B$2="","", InasistDetal!B54))),"")</f>
        <v/>
      </c>
      <c r="C49" s="165" t="str">
        <f>IFERROR(VALUE(IF($A49="","",IF(C$2="","", InasistDetal!C54))),"")</f>
        <v/>
      </c>
      <c r="D49" s="165" t="str">
        <f>IFERROR(VALUE(IF($A49="","",IF(D$2="","", InasistDetal!D54))),"")</f>
        <v/>
      </c>
      <c r="E49" s="165" t="str">
        <f>IFERROR(VALUE(IF($A49="","",IF(E$2="","", InasistDetal!E54))),"")</f>
        <v/>
      </c>
      <c r="F49" s="165" t="str">
        <f>IFERROR(VALUE(IF($A49="","",IF(F$2="","", InasistDetal!F54))),"")</f>
        <v/>
      </c>
      <c r="G49" s="165" t="str">
        <f>IFERROR(VALUE(IF($A49="","",IF(G$2="","", InasistDetal!G54))),"")</f>
        <v/>
      </c>
      <c r="H49" s="165" t="str">
        <f>IFERROR(VALUE(IF($A49="","",IF(H$2="","", InasistDetal!H54))),"")</f>
        <v/>
      </c>
      <c r="I49" s="165" t="str">
        <f>IFERROR(VALUE(IF($A49="","",IF(I$2="","", InasistDetal!I54))),"")</f>
        <v/>
      </c>
      <c r="J49" s="165" t="str">
        <f>IFERROR(VALUE(IF($A49="","",IF(J$2="","", InasistDetal!J54))),"")</f>
        <v/>
      </c>
      <c r="K49" s="165" t="str">
        <f>IFERROR(VALUE(IF($A49="","",IF(K$2="","", InasistDetal!K54))),"")</f>
        <v/>
      </c>
      <c r="L49" s="165" t="str">
        <f>IFERROR(VALUE(IF($A49="","",IF(L$2="","", InasistDetal!L54))),"")</f>
        <v/>
      </c>
      <c r="M49" s="165" t="str">
        <f>IFERROR(VALUE(IF($A49="","",IF(M$2="","", InasistDetal!M54))),"")</f>
        <v/>
      </c>
      <c r="N49" s="165" t="str">
        <f>IFERROR(VALUE(IF($A49="","",IF(N$2="","", InasistDetal!N54))),"")</f>
        <v/>
      </c>
      <c r="O49" s="165" t="str">
        <f>IFERROR(VALUE(IF($A49="","",IF(O$2="","", InasistDetal!O54))),"")</f>
        <v/>
      </c>
      <c r="P49" s="165" t="str">
        <f>IFERROR(VALUE(IF($A49="","",IF(P$2="","", InasistDetal!P54))),"")</f>
        <v/>
      </c>
      <c r="Q49" s="165" t="str">
        <f>IFERROR(VALUE(IF($A49="","",IF(Q$2="","", InasistDetal!Q54))),"")</f>
        <v/>
      </c>
      <c r="R49" s="165" t="str">
        <f>IFERROR(VALUE(IF($A49="","",IF(R$2="","", InasistDetal!R54))),"")</f>
        <v/>
      </c>
      <c r="S49" s="165" t="str">
        <f>IFERROR(VALUE(IF($A49="","",IF(S$2="","", InasistDetal!S54))),"")</f>
        <v/>
      </c>
      <c r="T49" s="165" t="str">
        <f>IFERROR(VALUE(IF($A49="","",IF(T$2="","", InasistDetal!T54))),"")</f>
        <v/>
      </c>
      <c r="U49" s="165" t="str">
        <f>IFERROR(VALUE(IF($A49="","",IF(U$2="","", InasistDetal!U54))),"")</f>
        <v/>
      </c>
      <c r="V49" s="165" t="str">
        <f>IFERROR(VALUE(IF($A49="","",IF(V$2="","", InasistDetal!V54))),"")</f>
        <v/>
      </c>
      <c r="W49" s="165" t="str">
        <f>IFERROR(VALUE(IF($A49="","",IF(W$2="","", InasistDetal!W54))),"")</f>
        <v/>
      </c>
      <c r="X49" s="165" t="str">
        <f>IFERROR(VALUE(IF($A49="","",IF(X$2="","", InasistDetal!X54))),"")</f>
        <v/>
      </c>
      <c r="Y49" s="165" t="str">
        <f>IFERROR(VALUE(IF($A49="","",IF(Y$2="","", InasistDetal!Y54))),"")</f>
        <v/>
      </c>
      <c r="Z49" s="165" t="str">
        <f>IFERROR(VALUE(IF($A49="","",IF(Z$2="","", InasistDetal!Z54))),"")</f>
        <v/>
      </c>
      <c r="AA49" s="165" t="str">
        <f>IFERROR(VALUE(IF($A49="","",IF(AA$2="","", InasistDetal!AA54))),"")</f>
        <v/>
      </c>
      <c r="AB49" s="165" t="str">
        <f>IFERROR(VALUE(IF($A49="","",IF(AB$2="","", InasistDetal!AB54))),"")</f>
        <v/>
      </c>
      <c r="AC49" s="165" t="str">
        <f>IFERROR(VALUE(IF($A49="","",IF(AC$2="","", InasistDetal!AC54))),"")</f>
        <v/>
      </c>
      <c r="AD49" s="165" t="str">
        <f>IFERROR(VALUE(IF($A49="","",IF(AD$2="","", InasistDetal!AD54))),"")</f>
        <v/>
      </c>
      <c r="AE49" s="165" t="str">
        <f>IFERROR(VALUE(IF($A49="","",IF(AE$2="","", InasistDetal!AE54))),"")</f>
        <v/>
      </c>
    </row>
    <row r="50">
      <c r="A50" s="164" t="str">
        <f>IF(Lista!A48="","",Lista!A48)</f>
        <v>0001804591</v>
      </c>
      <c r="B50" s="165" t="str">
        <f>IFERROR(VALUE(IF($A50="","",IF(B$2="","", InasistDetal!B55))),"")</f>
        <v/>
      </c>
      <c r="C50" s="165" t="str">
        <f>IFERROR(VALUE(IF($A50="","",IF(C$2="","", InasistDetal!C55))),"")</f>
        <v/>
      </c>
      <c r="D50" s="165" t="str">
        <f>IFERROR(VALUE(IF($A50="","",IF(D$2="","", InasistDetal!D55))),"")</f>
        <v/>
      </c>
      <c r="E50" s="165" t="str">
        <f>IFERROR(VALUE(IF($A50="","",IF(E$2="","", InasistDetal!E55))),"")</f>
        <v/>
      </c>
      <c r="F50" s="165" t="str">
        <f>IFERROR(VALUE(IF($A50="","",IF(F$2="","", InasistDetal!F55))),"")</f>
        <v/>
      </c>
      <c r="G50" s="165" t="str">
        <f>IFERROR(VALUE(IF($A50="","",IF(G$2="","", InasistDetal!G55))),"")</f>
        <v/>
      </c>
      <c r="H50" s="165" t="str">
        <f>IFERROR(VALUE(IF($A50="","",IF(H$2="","", InasistDetal!H55))),"")</f>
        <v/>
      </c>
      <c r="I50" s="165" t="str">
        <f>IFERROR(VALUE(IF($A50="","",IF(I$2="","", InasistDetal!I55))),"")</f>
        <v/>
      </c>
      <c r="J50" s="165" t="str">
        <f>IFERROR(VALUE(IF($A50="","",IF(J$2="","", InasistDetal!J55))),"")</f>
        <v/>
      </c>
      <c r="K50" s="165" t="str">
        <f>IFERROR(VALUE(IF($A50="","",IF(K$2="","", InasistDetal!K55))),"")</f>
        <v/>
      </c>
      <c r="L50" s="165" t="str">
        <f>IFERROR(VALUE(IF($A50="","",IF(L$2="","", InasistDetal!L55))),"")</f>
        <v/>
      </c>
      <c r="M50" s="165" t="str">
        <f>IFERROR(VALUE(IF($A50="","",IF(M$2="","", InasistDetal!M55))),"")</f>
        <v/>
      </c>
      <c r="N50" s="165" t="str">
        <f>IFERROR(VALUE(IF($A50="","",IF(N$2="","", InasistDetal!N55))),"")</f>
        <v/>
      </c>
      <c r="O50" s="165" t="str">
        <f>IFERROR(VALUE(IF($A50="","",IF(O$2="","", InasistDetal!O55))),"")</f>
        <v/>
      </c>
      <c r="P50" s="165" t="str">
        <f>IFERROR(VALUE(IF($A50="","",IF(P$2="","", InasistDetal!P55))),"")</f>
        <v/>
      </c>
      <c r="Q50" s="165" t="str">
        <f>IFERROR(VALUE(IF($A50="","",IF(Q$2="","", InasistDetal!Q55))),"")</f>
        <v/>
      </c>
      <c r="R50" s="165" t="str">
        <f>IFERROR(VALUE(IF($A50="","",IF(R$2="","", InasistDetal!R55))),"")</f>
        <v/>
      </c>
      <c r="S50" s="165" t="str">
        <f>IFERROR(VALUE(IF($A50="","",IF(S$2="","", InasistDetal!S55))),"")</f>
        <v/>
      </c>
      <c r="T50" s="165" t="str">
        <f>IFERROR(VALUE(IF($A50="","",IF(T$2="","", InasistDetal!T55))),"")</f>
        <v/>
      </c>
      <c r="U50" s="165" t="str">
        <f>IFERROR(VALUE(IF($A50="","",IF(U$2="","", InasistDetal!U55))),"")</f>
        <v/>
      </c>
      <c r="V50" s="165" t="str">
        <f>IFERROR(VALUE(IF($A50="","",IF(V$2="","", InasistDetal!V55))),"")</f>
        <v/>
      </c>
      <c r="W50" s="165" t="str">
        <f>IFERROR(VALUE(IF($A50="","",IF(W$2="","", InasistDetal!W55))),"")</f>
        <v/>
      </c>
      <c r="X50" s="165" t="str">
        <f>IFERROR(VALUE(IF($A50="","",IF(X$2="","", InasistDetal!X55))),"")</f>
        <v/>
      </c>
      <c r="Y50" s="165" t="str">
        <f>IFERROR(VALUE(IF($A50="","",IF(Y$2="","", InasistDetal!Y55))),"")</f>
        <v/>
      </c>
      <c r="Z50" s="165" t="str">
        <f>IFERROR(VALUE(IF($A50="","",IF(Z$2="","", InasistDetal!Z55))),"")</f>
        <v/>
      </c>
      <c r="AA50" s="165" t="str">
        <f>IFERROR(VALUE(IF($A50="","",IF(AA$2="","", InasistDetal!AA55))),"")</f>
        <v/>
      </c>
      <c r="AB50" s="165" t="str">
        <f>IFERROR(VALUE(IF($A50="","",IF(AB$2="","", InasistDetal!AB55))),"")</f>
        <v/>
      </c>
      <c r="AC50" s="165" t="str">
        <f>IFERROR(VALUE(IF($A50="","",IF(AC$2="","", InasistDetal!AC55))),"")</f>
        <v/>
      </c>
      <c r="AD50" s="165" t="str">
        <f>IFERROR(VALUE(IF($A50="","",IF(AD$2="","", InasistDetal!AD55))),"")</f>
        <v/>
      </c>
      <c r="AE50" s="165" t="str">
        <f>IFERROR(VALUE(IF($A50="","",IF(AE$2="","", InasistDetal!AE55))),"")</f>
        <v/>
      </c>
    </row>
    <row r="51">
      <c r="A51" s="164" t="str">
        <f>IF(Lista!A49="","",Lista!A49)</f>
        <v>0001812621</v>
      </c>
      <c r="B51" s="165" t="str">
        <f>IFERROR(VALUE(IF($A51="","",IF(B$2="","", InasistDetal!B56))),"")</f>
        <v/>
      </c>
      <c r="C51" s="165" t="str">
        <f>IFERROR(VALUE(IF($A51="","",IF(C$2="","", InasistDetal!C56))),"")</f>
        <v/>
      </c>
      <c r="D51" s="165" t="str">
        <f>IFERROR(VALUE(IF($A51="","",IF(D$2="","", InasistDetal!D56))),"")</f>
        <v/>
      </c>
      <c r="E51" s="165" t="str">
        <f>IFERROR(VALUE(IF($A51="","",IF(E$2="","", InasistDetal!E56))),"")</f>
        <v/>
      </c>
      <c r="F51" s="165" t="str">
        <f>IFERROR(VALUE(IF($A51="","",IF(F$2="","", InasistDetal!F56))),"")</f>
        <v/>
      </c>
      <c r="G51" s="165" t="str">
        <f>IFERROR(VALUE(IF($A51="","",IF(G$2="","", InasistDetal!G56))),"")</f>
        <v/>
      </c>
      <c r="H51" s="165" t="str">
        <f>IFERROR(VALUE(IF($A51="","",IF(H$2="","", InasistDetal!H56))),"")</f>
        <v/>
      </c>
      <c r="I51" s="165" t="str">
        <f>IFERROR(VALUE(IF($A51="","",IF(I$2="","", InasistDetal!I56))),"")</f>
        <v/>
      </c>
      <c r="J51" s="165" t="str">
        <f>IFERROR(VALUE(IF($A51="","",IF(J$2="","", InasistDetal!J56))),"")</f>
        <v/>
      </c>
      <c r="K51" s="165" t="str">
        <f>IFERROR(VALUE(IF($A51="","",IF(K$2="","", InasistDetal!K56))),"")</f>
        <v/>
      </c>
      <c r="L51" s="165" t="str">
        <f>IFERROR(VALUE(IF($A51="","",IF(L$2="","", InasistDetal!L56))),"")</f>
        <v/>
      </c>
      <c r="M51" s="165" t="str">
        <f>IFERROR(VALUE(IF($A51="","",IF(M$2="","", InasistDetal!M56))),"")</f>
        <v/>
      </c>
      <c r="N51" s="165" t="str">
        <f>IFERROR(VALUE(IF($A51="","",IF(N$2="","", InasistDetal!N56))),"")</f>
        <v/>
      </c>
      <c r="O51" s="165" t="str">
        <f>IFERROR(VALUE(IF($A51="","",IF(O$2="","", InasistDetal!O56))),"")</f>
        <v/>
      </c>
      <c r="P51" s="165" t="str">
        <f>IFERROR(VALUE(IF($A51="","",IF(P$2="","", InasistDetal!P56))),"")</f>
        <v/>
      </c>
      <c r="Q51" s="165" t="str">
        <f>IFERROR(VALUE(IF($A51="","",IF(Q$2="","", InasistDetal!Q56))),"")</f>
        <v/>
      </c>
      <c r="R51" s="165" t="str">
        <f>IFERROR(VALUE(IF($A51="","",IF(R$2="","", InasistDetal!R56))),"")</f>
        <v/>
      </c>
      <c r="S51" s="165" t="str">
        <f>IFERROR(VALUE(IF($A51="","",IF(S$2="","", InasistDetal!S56))),"")</f>
        <v/>
      </c>
      <c r="T51" s="165" t="str">
        <f>IFERROR(VALUE(IF($A51="","",IF(T$2="","", InasistDetal!T56))),"")</f>
        <v/>
      </c>
      <c r="U51" s="165" t="str">
        <f>IFERROR(VALUE(IF($A51="","",IF(U$2="","", InasistDetal!U56))),"")</f>
        <v/>
      </c>
      <c r="V51" s="165" t="str">
        <f>IFERROR(VALUE(IF($A51="","",IF(V$2="","", InasistDetal!V56))),"")</f>
        <v/>
      </c>
      <c r="W51" s="165" t="str">
        <f>IFERROR(VALUE(IF($A51="","",IF(W$2="","", InasistDetal!W56))),"")</f>
        <v/>
      </c>
      <c r="X51" s="165" t="str">
        <f>IFERROR(VALUE(IF($A51="","",IF(X$2="","", InasistDetal!X56))),"")</f>
        <v/>
      </c>
      <c r="Y51" s="165" t="str">
        <f>IFERROR(VALUE(IF($A51="","",IF(Y$2="","", InasistDetal!Y56))),"")</f>
        <v/>
      </c>
      <c r="Z51" s="165" t="str">
        <f>IFERROR(VALUE(IF($A51="","",IF(Z$2="","", InasistDetal!Z56))),"")</f>
        <v/>
      </c>
      <c r="AA51" s="165" t="str">
        <f>IFERROR(VALUE(IF($A51="","",IF(AA$2="","", InasistDetal!AA56))),"")</f>
        <v/>
      </c>
      <c r="AB51" s="165" t="str">
        <f>IFERROR(VALUE(IF($A51="","",IF(AB$2="","", InasistDetal!AB56))),"")</f>
        <v/>
      </c>
      <c r="AC51" s="165" t="str">
        <f>IFERROR(VALUE(IF($A51="","",IF(AC$2="","", InasistDetal!AC56))),"")</f>
        <v/>
      </c>
      <c r="AD51" s="165" t="str">
        <f>IFERROR(VALUE(IF($A51="","",IF(AD$2="","", InasistDetal!AD56))),"")</f>
        <v/>
      </c>
      <c r="AE51" s="165" t="str">
        <f>IFERROR(VALUE(IF($A51="","",IF(AE$2="","", InasistDetal!AE56))),"")</f>
        <v/>
      </c>
    </row>
    <row r="52">
      <c r="A52" s="164" t="str">
        <f>IF(Lista!A50="","",Lista!A50)</f>
        <v>0001813954</v>
      </c>
      <c r="B52" s="165" t="str">
        <f>IFERROR(VALUE(IF($A52="","",IF(B$2="","", InasistDetal!B57))),"")</f>
        <v/>
      </c>
      <c r="C52" s="165" t="str">
        <f>IFERROR(VALUE(IF($A52="","",IF(C$2="","", InasistDetal!C57))),"")</f>
        <v/>
      </c>
      <c r="D52" s="165" t="str">
        <f>IFERROR(VALUE(IF($A52="","",IF(D$2="","", InasistDetal!D57))),"")</f>
        <v/>
      </c>
      <c r="E52" s="165" t="str">
        <f>IFERROR(VALUE(IF($A52="","",IF(E$2="","", InasistDetal!E57))),"")</f>
        <v/>
      </c>
      <c r="F52" s="165" t="str">
        <f>IFERROR(VALUE(IF($A52="","",IF(F$2="","", InasistDetal!F57))),"")</f>
        <v/>
      </c>
      <c r="G52" s="165" t="str">
        <f>IFERROR(VALUE(IF($A52="","",IF(G$2="","", InasistDetal!G57))),"")</f>
        <v/>
      </c>
      <c r="H52" s="165" t="str">
        <f>IFERROR(VALUE(IF($A52="","",IF(H$2="","", InasistDetal!H57))),"")</f>
        <v/>
      </c>
      <c r="I52" s="165" t="str">
        <f>IFERROR(VALUE(IF($A52="","",IF(I$2="","", InasistDetal!I57))),"")</f>
        <v/>
      </c>
      <c r="J52" s="165" t="str">
        <f>IFERROR(VALUE(IF($A52="","",IF(J$2="","", InasistDetal!J57))),"")</f>
        <v/>
      </c>
      <c r="K52" s="165" t="str">
        <f>IFERROR(VALUE(IF($A52="","",IF(K$2="","", InasistDetal!K57))),"")</f>
        <v/>
      </c>
      <c r="L52" s="165" t="str">
        <f>IFERROR(VALUE(IF($A52="","",IF(L$2="","", InasistDetal!L57))),"")</f>
        <v/>
      </c>
      <c r="M52" s="165" t="str">
        <f>IFERROR(VALUE(IF($A52="","",IF(M$2="","", InasistDetal!M57))),"")</f>
        <v/>
      </c>
      <c r="N52" s="165" t="str">
        <f>IFERROR(VALUE(IF($A52="","",IF(N$2="","", InasistDetal!N57))),"")</f>
        <v/>
      </c>
      <c r="O52" s="165" t="str">
        <f>IFERROR(VALUE(IF($A52="","",IF(O$2="","", InasistDetal!O57))),"")</f>
        <v/>
      </c>
      <c r="P52" s="165" t="str">
        <f>IFERROR(VALUE(IF($A52="","",IF(P$2="","", InasistDetal!P57))),"")</f>
        <v/>
      </c>
      <c r="Q52" s="165" t="str">
        <f>IFERROR(VALUE(IF($A52="","",IF(Q$2="","", InasistDetal!Q57))),"")</f>
        <v/>
      </c>
      <c r="R52" s="165" t="str">
        <f>IFERROR(VALUE(IF($A52="","",IF(R$2="","", InasistDetal!R57))),"")</f>
        <v/>
      </c>
      <c r="S52" s="165" t="str">
        <f>IFERROR(VALUE(IF($A52="","",IF(S$2="","", InasistDetal!S57))),"")</f>
        <v/>
      </c>
      <c r="T52" s="165" t="str">
        <f>IFERROR(VALUE(IF($A52="","",IF(T$2="","", InasistDetal!T57))),"")</f>
        <v/>
      </c>
      <c r="U52" s="165" t="str">
        <f>IFERROR(VALUE(IF($A52="","",IF(U$2="","", InasistDetal!U57))),"")</f>
        <v/>
      </c>
      <c r="V52" s="165" t="str">
        <f>IFERROR(VALUE(IF($A52="","",IF(V$2="","", InasistDetal!V57))),"")</f>
        <v/>
      </c>
      <c r="W52" s="165" t="str">
        <f>IFERROR(VALUE(IF($A52="","",IF(W$2="","", InasistDetal!W57))),"")</f>
        <v/>
      </c>
      <c r="X52" s="165" t="str">
        <f>IFERROR(VALUE(IF($A52="","",IF(X$2="","", InasistDetal!X57))),"")</f>
        <v/>
      </c>
      <c r="Y52" s="165" t="str">
        <f>IFERROR(VALUE(IF($A52="","",IF(Y$2="","", InasistDetal!Y57))),"")</f>
        <v/>
      </c>
      <c r="Z52" s="165" t="str">
        <f>IFERROR(VALUE(IF($A52="","",IF(Z$2="","", InasistDetal!Z57))),"")</f>
        <v/>
      </c>
      <c r="AA52" s="165" t="str">
        <f>IFERROR(VALUE(IF($A52="","",IF(AA$2="","", InasistDetal!AA57))),"")</f>
        <v/>
      </c>
      <c r="AB52" s="165" t="str">
        <f>IFERROR(VALUE(IF($A52="","",IF(AB$2="","", InasistDetal!AB57))),"")</f>
        <v/>
      </c>
      <c r="AC52" s="165" t="str">
        <f>IFERROR(VALUE(IF($A52="","",IF(AC$2="","", InasistDetal!AC57))),"")</f>
        <v/>
      </c>
      <c r="AD52" s="165" t="str">
        <f>IFERROR(VALUE(IF($A52="","",IF(AD$2="","", InasistDetal!AD57))),"")</f>
        <v/>
      </c>
      <c r="AE52" s="165" t="str">
        <f>IFERROR(VALUE(IF($A52="","",IF(AE$2="","", InasistDetal!AE57))),"")</f>
        <v/>
      </c>
    </row>
    <row r="53">
      <c r="A53" s="164" t="str">
        <f>IF(Lista!A51="","",Lista!A51)</f>
        <v>0001817722</v>
      </c>
      <c r="B53" s="165" t="str">
        <f>IFERROR(VALUE(IF($A53="","",IF(B$2="","", InasistDetal!B58))),"")</f>
        <v/>
      </c>
      <c r="C53" s="165" t="str">
        <f>IFERROR(VALUE(IF($A53="","",IF(C$2="","", InasistDetal!C58))),"")</f>
        <v/>
      </c>
      <c r="D53" s="165" t="str">
        <f>IFERROR(VALUE(IF($A53="","",IF(D$2="","", InasistDetal!D58))),"")</f>
        <v/>
      </c>
      <c r="E53" s="165" t="str">
        <f>IFERROR(VALUE(IF($A53="","",IF(E$2="","", InasistDetal!E58))),"")</f>
        <v/>
      </c>
      <c r="F53" s="165" t="str">
        <f>IFERROR(VALUE(IF($A53="","",IF(F$2="","", InasistDetal!F58))),"")</f>
        <v/>
      </c>
      <c r="G53" s="165" t="str">
        <f>IFERROR(VALUE(IF($A53="","",IF(G$2="","", InasistDetal!G58))),"")</f>
        <v/>
      </c>
      <c r="H53" s="165" t="str">
        <f>IFERROR(VALUE(IF($A53="","",IF(H$2="","", InasistDetal!H58))),"")</f>
        <v/>
      </c>
      <c r="I53" s="165" t="str">
        <f>IFERROR(VALUE(IF($A53="","",IF(I$2="","", InasistDetal!I58))),"")</f>
        <v/>
      </c>
      <c r="J53" s="165" t="str">
        <f>IFERROR(VALUE(IF($A53="","",IF(J$2="","", InasistDetal!J58))),"")</f>
        <v/>
      </c>
      <c r="K53" s="165" t="str">
        <f>IFERROR(VALUE(IF($A53="","",IF(K$2="","", InasistDetal!K58))),"")</f>
        <v/>
      </c>
      <c r="L53" s="165" t="str">
        <f>IFERROR(VALUE(IF($A53="","",IF(L$2="","", InasistDetal!L58))),"")</f>
        <v/>
      </c>
      <c r="M53" s="165" t="str">
        <f>IFERROR(VALUE(IF($A53="","",IF(M$2="","", InasistDetal!M58))),"")</f>
        <v/>
      </c>
      <c r="N53" s="165" t="str">
        <f>IFERROR(VALUE(IF($A53="","",IF(N$2="","", InasistDetal!N58))),"")</f>
        <v/>
      </c>
      <c r="O53" s="165" t="str">
        <f>IFERROR(VALUE(IF($A53="","",IF(O$2="","", InasistDetal!O58))),"")</f>
        <v/>
      </c>
      <c r="P53" s="165" t="str">
        <f>IFERROR(VALUE(IF($A53="","",IF(P$2="","", InasistDetal!P58))),"")</f>
        <v/>
      </c>
      <c r="Q53" s="165" t="str">
        <f>IFERROR(VALUE(IF($A53="","",IF(Q$2="","", InasistDetal!Q58))),"")</f>
        <v/>
      </c>
      <c r="R53" s="165" t="str">
        <f>IFERROR(VALUE(IF($A53="","",IF(R$2="","", InasistDetal!R58))),"")</f>
        <v/>
      </c>
      <c r="S53" s="165" t="str">
        <f>IFERROR(VALUE(IF($A53="","",IF(S$2="","", InasistDetal!S58))),"")</f>
        <v/>
      </c>
      <c r="T53" s="165" t="str">
        <f>IFERROR(VALUE(IF($A53="","",IF(T$2="","", InasistDetal!T58))),"")</f>
        <v/>
      </c>
      <c r="U53" s="165" t="str">
        <f>IFERROR(VALUE(IF($A53="","",IF(U$2="","", InasistDetal!U58))),"")</f>
        <v/>
      </c>
      <c r="V53" s="165" t="str">
        <f>IFERROR(VALUE(IF($A53="","",IF(V$2="","", InasistDetal!V58))),"")</f>
        <v/>
      </c>
      <c r="W53" s="165" t="str">
        <f>IFERROR(VALUE(IF($A53="","",IF(W$2="","", InasistDetal!W58))),"")</f>
        <v/>
      </c>
      <c r="X53" s="165" t="str">
        <f>IFERROR(VALUE(IF($A53="","",IF(X$2="","", InasistDetal!X58))),"")</f>
        <v/>
      </c>
      <c r="Y53" s="165" t="str">
        <f>IFERROR(VALUE(IF($A53="","",IF(Y$2="","", InasistDetal!Y58))),"")</f>
        <v/>
      </c>
      <c r="Z53" s="165" t="str">
        <f>IFERROR(VALUE(IF($A53="","",IF(Z$2="","", InasistDetal!Z58))),"")</f>
        <v/>
      </c>
      <c r="AA53" s="165" t="str">
        <f>IFERROR(VALUE(IF($A53="","",IF(AA$2="","", InasistDetal!AA58))),"")</f>
        <v/>
      </c>
      <c r="AB53" s="165" t="str">
        <f>IFERROR(VALUE(IF($A53="","",IF(AB$2="","", InasistDetal!AB58))),"")</f>
        <v/>
      </c>
      <c r="AC53" s="165" t="str">
        <f>IFERROR(VALUE(IF($A53="","",IF(AC$2="","", InasistDetal!AC58))),"")</f>
        <v/>
      </c>
      <c r="AD53" s="165" t="str">
        <f>IFERROR(VALUE(IF($A53="","",IF(AD$2="","", InasistDetal!AD58))),"")</f>
        <v/>
      </c>
      <c r="AE53" s="165" t="str">
        <f>IFERROR(VALUE(IF($A53="","",IF(AE$2="","", InasistDetal!AE58))),"")</f>
        <v/>
      </c>
    </row>
    <row r="54">
      <c r="A54" s="164" t="str">
        <f>IF(Lista!A52="","",Lista!A52)</f>
        <v>0001813484</v>
      </c>
      <c r="B54" s="165" t="str">
        <f>IFERROR(VALUE(IF($A54="","",IF(B$2="","", InasistDetal!B59))),"")</f>
        <v/>
      </c>
      <c r="C54" s="165" t="str">
        <f>IFERROR(VALUE(IF($A54="","",IF(C$2="","", InasistDetal!C59))),"")</f>
        <v/>
      </c>
      <c r="D54" s="165" t="str">
        <f>IFERROR(VALUE(IF($A54="","",IF(D$2="","", InasistDetal!D59))),"")</f>
        <v/>
      </c>
      <c r="E54" s="165" t="str">
        <f>IFERROR(VALUE(IF($A54="","",IF(E$2="","", InasistDetal!E59))),"")</f>
        <v/>
      </c>
      <c r="F54" s="165" t="str">
        <f>IFERROR(VALUE(IF($A54="","",IF(F$2="","", InasistDetal!F59))),"")</f>
        <v/>
      </c>
      <c r="G54" s="165" t="str">
        <f>IFERROR(VALUE(IF($A54="","",IF(G$2="","", InasistDetal!G59))),"")</f>
        <v/>
      </c>
      <c r="H54" s="165" t="str">
        <f>IFERROR(VALUE(IF($A54="","",IF(H$2="","", InasistDetal!H59))),"")</f>
        <v/>
      </c>
      <c r="I54" s="165" t="str">
        <f>IFERROR(VALUE(IF($A54="","",IF(I$2="","", InasistDetal!I59))),"")</f>
        <v/>
      </c>
      <c r="J54" s="165" t="str">
        <f>IFERROR(VALUE(IF($A54="","",IF(J$2="","", InasistDetal!J59))),"")</f>
        <v/>
      </c>
      <c r="K54" s="165" t="str">
        <f>IFERROR(VALUE(IF($A54="","",IF(K$2="","", InasistDetal!K59))),"")</f>
        <v/>
      </c>
      <c r="L54" s="165" t="str">
        <f>IFERROR(VALUE(IF($A54="","",IF(L$2="","", InasistDetal!L59))),"")</f>
        <v/>
      </c>
      <c r="M54" s="165" t="str">
        <f>IFERROR(VALUE(IF($A54="","",IF(M$2="","", InasistDetal!M59))),"")</f>
        <v/>
      </c>
      <c r="N54" s="165" t="str">
        <f>IFERROR(VALUE(IF($A54="","",IF(N$2="","", InasistDetal!N59))),"")</f>
        <v/>
      </c>
      <c r="O54" s="165" t="str">
        <f>IFERROR(VALUE(IF($A54="","",IF(O$2="","", InasistDetal!O59))),"")</f>
        <v/>
      </c>
      <c r="P54" s="165" t="str">
        <f>IFERROR(VALUE(IF($A54="","",IF(P$2="","", InasistDetal!P59))),"")</f>
        <v/>
      </c>
      <c r="Q54" s="165" t="str">
        <f>IFERROR(VALUE(IF($A54="","",IF(Q$2="","", InasistDetal!Q59))),"")</f>
        <v/>
      </c>
      <c r="R54" s="165" t="str">
        <f>IFERROR(VALUE(IF($A54="","",IF(R$2="","", InasistDetal!R59))),"")</f>
        <v/>
      </c>
      <c r="S54" s="165" t="str">
        <f>IFERROR(VALUE(IF($A54="","",IF(S$2="","", InasistDetal!S59))),"")</f>
        <v/>
      </c>
      <c r="T54" s="165" t="str">
        <f>IFERROR(VALUE(IF($A54="","",IF(T$2="","", InasistDetal!T59))),"")</f>
        <v/>
      </c>
      <c r="U54" s="165" t="str">
        <f>IFERROR(VALUE(IF($A54="","",IF(U$2="","", InasistDetal!U59))),"")</f>
        <v/>
      </c>
      <c r="V54" s="165" t="str">
        <f>IFERROR(VALUE(IF($A54="","",IF(V$2="","", InasistDetal!V59))),"")</f>
        <v/>
      </c>
      <c r="W54" s="165" t="str">
        <f>IFERROR(VALUE(IF($A54="","",IF(W$2="","", InasistDetal!W59))),"")</f>
        <v/>
      </c>
      <c r="X54" s="165" t="str">
        <f>IFERROR(VALUE(IF($A54="","",IF(X$2="","", InasistDetal!X59))),"")</f>
        <v/>
      </c>
      <c r="Y54" s="165" t="str">
        <f>IFERROR(VALUE(IF($A54="","",IF(Y$2="","", InasistDetal!Y59))),"")</f>
        <v/>
      </c>
      <c r="Z54" s="165" t="str">
        <f>IFERROR(VALUE(IF($A54="","",IF(Z$2="","", InasistDetal!Z59))),"")</f>
        <v/>
      </c>
      <c r="AA54" s="165" t="str">
        <f>IFERROR(VALUE(IF($A54="","",IF(AA$2="","", InasistDetal!AA59))),"")</f>
        <v/>
      </c>
      <c r="AB54" s="165" t="str">
        <f>IFERROR(VALUE(IF($A54="","",IF(AB$2="","", InasistDetal!AB59))),"")</f>
        <v/>
      </c>
      <c r="AC54" s="165" t="str">
        <f>IFERROR(VALUE(IF($A54="","",IF(AC$2="","", InasistDetal!AC59))),"")</f>
        <v/>
      </c>
      <c r="AD54" s="165" t="str">
        <f>IFERROR(VALUE(IF($A54="","",IF(AD$2="","", InasistDetal!AD59))),"")</f>
        <v/>
      </c>
      <c r="AE54" s="165" t="str">
        <f>IFERROR(VALUE(IF($A54="","",IF(AE$2="","", InasistDetal!AE59))),"")</f>
        <v/>
      </c>
    </row>
    <row r="55">
      <c r="A55" s="164" t="str">
        <f>IF(Lista!A53="","",Lista!A53)</f>
        <v>0001817322</v>
      </c>
      <c r="B55" s="165" t="str">
        <f>IFERROR(VALUE(IF($A55="","",IF(B$2="","", InasistDetal!B60))),"")</f>
        <v/>
      </c>
      <c r="C55" s="165" t="str">
        <f>IFERROR(VALUE(IF($A55="","",IF(C$2="","", InasistDetal!C60))),"")</f>
        <v/>
      </c>
      <c r="D55" s="165" t="str">
        <f>IFERROR(VALUE(IF($A55="","",IF(D$2="","", InasistDetal!D60))),"")</f>
        <v/>
      </c>
      <c r="E55" s="165" t="str">
        <f>IFERROR(VALUE(IF($A55="","",IF(E$2="","", InasistDetal!E60))),"")</f>
        <v/>
      </c>
      <c r="F55" s="165" t="str">
        <f>IFERROR(VALUE(IF($A55="","",IF(F$2="","", InasistDetal!F60))),"")</f>
        <v/>
      </c>
      <c r="G55" s="165" t="str">
        <f>IFERROR(VALUE(IF($A55="","",IF(G$2="","", InasistDetal!G60))),"")</f>
        <v/>
      </c>
      <c r="H55" s="165" t="str">
        <f>IFERROR(VALUE(IF($A55="","",IF(H$2="","", InasistDetal!H60))),"")</f>
        <v/>
      </c>
      <c r="I55" s="165" t="str">
        <f>IFERROR(VALUE(IF($A55="","",IF(I$2="","", InasistDetal!I60))),"")</f>
        <v/>
      </c>
      <c r="J55" s="165" t="str">
        <f>IFERROR(VALUE(IF($A55="","",IF(J$2="","", InasistDetal!J60))),"")</f>
        <v/>
      </c>
      <c r="K55" s="165" t="str">
        <f>IFERROR(VALUE(IF($A55="","",IF(K$2="","", InasistDetal!K60))),"")</f>
        <v/>
      </c>
      <c r="L55" s="165" t="str">
        <f>IFERROR(VALUE(IF($A55="","",IF(L$2="","", InasistDetal!L60))),"")</f>
        <v/>
      </c>
      <c r="M55" s="165" t="str">
        <f>IFERROR(VALUE(IF($A55="","",IF(M$2="","", InasistDetal!M60))),"")</f>
        <v/>
      </c>
      <c r="N55" s="165" t="str">
        <f>IFERROR(VALUE(IF($A55="","",IF(N$2="","", InasistDetal!N60))),"")</f>
        <v/>
      </c>
      <c r="O55" s="165" t="str">
        <f>IFERROR(VALUE(IF($A55="","",IF(O$2="","", InasistDetal!O60))),"")</f>
        <v/>
      </c>
      <c r="P55" s="165" t="str">
        <f>IFERROR(VALUE(IF($A55="","",IF(P$2="","", InasistDetal!P60))),"")</f>
        <v/>
      </c>
      <c r="Q55" s="165" t="str">
        <f>IFERROR(VALUE(IF($A55="","",IF(Q$2="","", InasistDetal!Q60))),"")</f>
        <v/>
      </c>
      <c r="R55" s="165" t="str">
        <f>IFERROR(VALUE(IF($A55="","",IF(R$2="","", InasistDetal!R60))),"")</f>
        <v/>
      </c>
      <c r="S55" s="165" t="str">
        <f>IFERROR(VALUE(IF($A55="","",IF(S$2="","", InasistDetal!S60))),"")</f>
        <v/>
      </c>
      <c r="T55" s="165" t="str">
        <f>IFERROR(VALUE(IF($A55="","",IF(T$2="","", InasistDetal!T60))),"")</f>
        <v/>
      </c>
      <c r="U55" s="165" t="str">
        <f>IFERROR(VALUE(IF($A55="","",IF(U$2="","", InasistDetal!U60))),"")</f>
        <v/>
      </c>
      <c r="V55" s="165" t="str">
        <f>IFERROR(VALUE(IF($A55="","",IF(V$2="","", InasistDetal!V60))),"")</f>
        <v/>
      </c>
      <c r="W55" s="165" t="str">
        <f>IFERROR(VALUE(IF($A55="","",IF(W$2="","", InasistDetal!W60))),"")</f>
        <v/>
      </c>
      <c r="X55" s="165" t="str">
        <f>IFERROR(VALUE(IF($A55="","",IF(X$2="","", InasistDetal!X60))),"")</f>
        <v/>
      </c>
      <c r="Y55" s="165" t="str">
        <f>IFERROR(VALUE(IF($A55="","",IF(Y$2="","", InasistDetal!Y60))),"")</f>
        <v/>
      </c>
      <c r="Z55" s="165" t="str">
        <f>IFERROR(VALUE(IF($A55="","",IF(Z$2="","", InasistDetal!Z60))),"")</f>
        <v/>
      </c>
      <c r="AA55" s="165" t="str">
        <f>IFERROR(VALUE(IF($A55="","",IF(AA$2="","", InasistDetal!AA60))),"")</f>
        <v/>
      </c>
      <c r="AB55" s="165" t="str">
        <f>IFERROR(VALUE(IF($A55="","",IF(AB$2="","", InasistDetal!AB60))),"")</f>
        <v/>
      </c>
      <c r="AC55" s="165" t="str">
        <f>IFERROR(VALUE(IF($A55="","",IF(AC$2="","", InasistDetal!AC60))),"")</f>
        <v/>
      </c>
      <c r="AD55" s="165" t="str">
        <f>IFERROR(VALUE(IF($A55="","",IF(AD$2="","", InasistDetal!AD60))),"")</f>
        <v/>
      </c>
      <c r="AE55" s="165" t="str">
        <f>IFERROR(VALUE(IF($A55="","",IF(AE$2="","", InasistDetal!AE60))),"")</f>
        <v/>
      </c>
    </row>
    <row r="56">
      <c r="A56" s="164" t="str">
        <f>IF(Lista!A54="","",Lista!A54)</f>
        <v>0001816724</v>
      </c>
      <c r="B56" s="165" t="str">
        <f>IFERROR(VALUE(IF($A56="","",IF(B$2="","", InasistDetal!B61))),"")</f>
        <v/>
      </c>
      <c r="C56" s="165" t="str">
        <f>IFERROR(VALUE(IF($A56="","",IF(C$2="","", InasistDetal!C61))),"")</f>
        <v/>
      </c>
      <c r="D56" s="165" t="str">
        <f>IFERROR(VALUE(IF($A56="","",IF(D$2="","", InasistDetal!D61))),"")</f>
        <v/>
      </c>
      <c r="E56" s="165" t="str">
        <f>IFERROR(VALUE(IF($A56="","",IF(E$2="","", InasistDetal!E61))),"")</f>
        <v/>
      </c>
      <c r="F56" s="165" t="str">
        <f>IFERROR(VALUE(IF($A56="","",IF(F$2="","", InasistDetal!F61))),"")</f>
        <v/>
      </c>
      <c r="G56" s="165" t="str">
        <f>IFERROR(VALUE(IF($A56="","",IF(G$2="","", InasistDetal!G61))),"")</f>
        <v/>
      </c>
      <c r="H56" s="165" t="str">
        <f>IFERROR(VALUE(IF($A56="","",IF(H$2="","", InasistDetal!H61))),"")</f>
        <v/>
      </c>
      <c r="I56" s="165" t="str">
        <f>IFERROR(VALUE(IF($A56="","",IF(I$2="","", InasistDetal!I61))),"")</f>
        <v/>
      </c>
      <c r="J56" s="165" t="str">
        <f>IFERROR(VALUE(IF($A56="","",IF(J$2="","", InasistDetal!J61))),"")</f>
        <v/>
      </c>
      <c r="K56" s="165" t="str">
        <f>IFERROR(VALUE(IF($A56="","",IF(K$2="","", InasistDetal!K61))),"")</f>
        <v/>
      </c>
      <c r="L56" s="165" t="str">
        <f>IFERROR(VALUE(IF($A56="","",IF(L$2="","", InasistDetal!L61))),"")</f>
        <v/>
      </c>
      <c r="M56" s="165" t="str">
        <f>IFERROR(VALUE(IF($A56="","",IF(M$2="","", InasistDetal!M61))),"")</f>
        <v/>
      </c>
      <c r="N56" s="165" t="str">
        <f>IFERROR(VALUE(IF($A56="","",IF(N$2="","", InasistDetal!N61))),"")</f>
        <v/>
      </c>
      <c r="O56" s="165" t="str">
        <f>IFERROR(VALUE(IF($A56="","",IF(O$2="","", InasistDetal!O61))),"")</f>
        <v/>
      </c>
      <c r="P56" s="165" t="str">
        <f>IFERROR(VALUE(IF($A56="","",IF(P$2="","", InasistDetal!P61))),"")</f>
        <v/>
      </c>
      <c r="Q56" s="165" t="str">
        <f>IFERROR(VALUE(IF($A56="","",IF(Q$2="","", InasistDetal!Q61))),"")</f>
        <v/>
      </c>
      <c r="R56" s="165" t="str">
        <f>IFERROR(VALUE(IF($A56="","",IF(R$2="","", InasistDetal!R61))),"")</f>
        <v/>
      </c>
      <c r="S56" s="165" t="str">
        <f>IFERROR(VALUE(IF($A56="","",IF(S$2="","", InasistDetal!S61))),"")</f>
        <v/>
      </c>
      <c r="T56" s="165" t="str">
        <f>IFERROR(VALUE(IF($A56="","",IF(T$2="","", InasistDetal!T61))),"")</f>
        <v/>
      </c>
      <c r="U56" s="165" t="str">
        <f>IFERROR(VALUE(IF($A56="","",IF(U$2="","", InasistDetal!U61))),"")</f>
        <v/>
      </c>
      <c r="V56" s="165" t="str">
        <f>IFERROR(VALUE(IF($A56="","",IF(V$2="","", InasistDetal!V61))),"")</f>
        <v/>
      </c>
      <c r="W56" s="165" t="str">
        <f>IFERROR(VALUE(IF($A56="","",IF(W$2="","", InasistDetal!W61))),"")</f>
        <v/>
      </c>
      <c r="X56" s="165" t="str">
        <f>IFERROR(VALUE(IF($A56="","",IF(X$2="","", InasistDetal!X61))),"")</f>
        <v/>
      </c>
      <c r="Y56" s="165" t="str">
        <f>IFERROR(VALUE(IF($A56="","",IF(Y$2="","", InasistDetal!Y61))),"")</f>
        <v/>
      </c>
      <c r="Z56" s="165" t="str">
        <f>IFERROR(VALUE(IF($A56="","",IF(Z$2="","", InasistDetal!Z61))),"")</f>
        <v/>
      </c>
      <c r="AA56" s="165" t="str">
        <f>IFERROR(VALUE(IF($A56="","",IF(AA$2="","", InasistDetal!AA61))),"")</f>
        <v/>
      </c>
      <c r="AB56" s="165" t="str">
        <f>IFERROR(VALUE(IF($A56="","",IF(AB$2="","", InasistDetal!AB61))),"")</f>
        <v/>
      </c>
      <c r="AC56" s="165" t="str">
        <f>IFERROR(VALUE(IF($A56="","",IF(AC$2="","", InasistDetal!AC61))),"")</f>
        <v/>
      </c>
      <c r="AD56" s="165" t="str">
        <f>IFERROR(VALUE(IF($A56="","",IF(AD$2="","", InasistDetal!AD61))),"")</f>
        <v/>
      </c>
      <c r="AE56" s="165" t="str">
        <f>IFERROR(VALUE(IF($A56="","",IF(AE$2="","", InasistDetal!AE61))),"")</f>
        <v/>
      </c>
    </row>
    <row r="57">
      <c r="A57" s="164" t="str">
        <f>IF(Lista!A55="","",Lista!A55)</f>
        <v>0001807550</v>
      </c>
      <c r="B57" s="165" t="str">
        <f>IFERROR(VALUE(IF($A57="","",IF(B$2="","", InasistDetal!B62))),"")</f>
        <v/>
      </c>
      <c r="C57" s="165" t="str">
        <f>IFERROR(VALUE(IF($A57="","",IF(C$2="","", InasistDetal!C62))),"")</f>
        <v/>
      </c>
      <c r="D57" s="165" t="str">
        <f>IFERROR(VALUE(IF($A57="","",IF(D$2="","", InasistDetal!D62))),"")</f>
        <v/>
      </c>
      <c r="E57" s="165" t="str">
        <f>IFERROR(VALUE(IF($A57="","",IF(E$2="","", InasistDetal!E62))),"")</f>
        <v/>
      </c>
      <c r="F57" s="165" t="str">
        <f>IFERROR(VALUE(IF($A57="","",IF(F$2="","", InasistDetal!F62))),"")</f>
        <v/>
      </c>
      <c r="G57" s="165" t="str">
        <f>IFERROR(VALUE(IF($A57="","",IF(G$2="","", InasistDetal!G62))),"")</f>
        <v/>
      </c>
      <c r="H57" s="165" t="str">
        <f>IFERROR(VALUE(IF($A57="","",IF(H$2="","", InasistDetal!H62))),"")</f>
        <v/>
      </c>
      <c r="I57" s="165" t="str">
        <f>IFERROR(VALUE(IF($A57="","",IF(I$2="","", InasistDetal!I62))),"")</f>
        <v/>
      </c>
      <c r="J57" s="165" t="str">
        <f>IFERROR(VALUE(IF($A57="","",IF(J$2="","", InasistDetal!J62))),"")</f>
        <v/>
      </c>
      <c r="K57" s="165" t="str">
        <f>IFERROR(VALUE(IF($A57="","",IF(K$2="","", InasistDetal!K62))),"")</f>
        <v/>
      </c>
      <c r="L57" s="165" t="str">
        <f>IFERROR(VALUE(IF($A57="","",IF(L$2="","", InasistDetal!L62))),"")</f>
        <v/>
      </c>
      <c r="M57" s="165" t="str">
        <f>IFERROR(VALUE(IF($A57="","",IF(M$2="","", InasistDetal!M62))),"")</f>
        <v/>
      </c>
      <c r="N57" s="165" t="str">
        <f>IFERROR(VALUE(IF($A57="","",IF(N$2="","", InasistDetal!N62))),"")</f>
        <v/>
      </c>
      <c r="O57" s="165" t="str">
        <f>IFERROR(VALUE(IF($A57="","",IF(O$2="","", InasistDetal!O62))),"")</f>
        <v/>
      </c>
      <c r="P57" s="165" t="str">
        <f>IFERROR(VALUE(IF($A57="","",IF(P$2="","", InasistDetal!P62))),"")</f>
        <v/>
      </c>
      <c r="Q57" s="165" t="str">
        <f>IFERROR(VALUE(IF($A57="","",IF(Q$2="","", InasistDetal!Q62))),"")</f>
        <v/>
      </c>
      <c r="R57" s="165" t="str">
        <f>IFERROR(VALUE(IF($A57="","",IF(R$2="","", InasistDetal!R62))),"")</f>
        <v/>
      </c>
      <c r="S57" s="165" t="str">
        <f>IFERROR(VALUE(IF($A57="","",IF(S$2="","", InasistDetal!S62))),"")</f>
        <v/>
      </c>
      <c r="T57" s="165" t="str">
        <f>IFERROR(VALUE(IF($A57="","",IF(T$2="","", InasistDetal!T62))),"")</f>
        <v/>
      </c>
      <c r="U57" s="165" t="str">
        <f>IFERROR(VALUE(IF($A57="","",IF(U$2="","", InasistDetal!U62))),"")</f>
        <v/>
      </c>
      <c r="V57" s="165" t="str">
        <f>IFERROR(VALUE(IF($A57="","",IF(V$2="","", InasistDetal!V62))),"")</f>
        <v/>
      </c>
      <c r="W57" s="165" t="str">
        <f>IFERROR(VALUE(IF($A57="","",IF(W$2="","", InasistDetal!W62))),"")</f>
        <v/>
      </c>
      <c r="X57" s="165" t="str">
        <f>IFERROR(VALUE(IF($A57="","",IF(X$2="","", InasistDetal!X62))),"")</f>
        <v/>
      </c>
      <c r="Y57" s="165" t="str">
        <f>IFERROR(VALUE(IF($A57="","",IF(Y$2="","", InasistDetal!Y62))),"")</f>
        <v/>
      </c>
      <c r="Z57" s="165" t="str">
        <f>IFERROR(VALUE(IF($A57="","",IF(Z$2="","", InasistDetal!Z62))),"")</f>
        <v/>
      </c>
      <c r="AA57" s="165" t="str">
        <f>IFERROR(VALUE(IF($A57="","",IF(AA$2="","", InasistDetal!AA62))),"")</f>
        <v/>
      </c>
      <c r="AB57" s="165" t="str">
        <f>IFERROR(VALUE(IF($A57="","",IF(AB$2="","", InasistDetal!AB62))),"")</f>
        <v/>
      </c>
      <c r="AC57" s="165" t="str">
        <f>IFERROR(VALUE(IF($A57="","",IF(AC$2="","", InasistDetal!AC62))),"")</f>
        <v/>
      </c>
      <c r="AD57" s="165" t="str">
        <f>IFERROR(VALUE(IF($A57="","",IF(AD$2="","", InasistDetal!AD62))),"")</f>
        <v/>
      </c>
      <c r="AE57" s="165" t="str">
        <f>IFERROR(VALUE(IF($A57="","",IF(AE$2="","", InasistDetal!AE62))),"")</f>
        <v/>
      </c>
    </row>
    <row r="58">
      <c r="A58" s="164" t="str">
        <f>IF(Lista!A56="","",Lista!A56)</f>
        <v>0001812974</v>
      </c>
      <c r="B58" s="165" t="str">
        <f>IFERROR(VALUE(IF($A58="","",IF(B$2="","", InasistDetal!B63))),"")</f>
        <v/>
      </c>
      <c r="C58" s="165" t="str">
        <f>IFERROR(VALUE(IF($A58="","",IF(C$2="","", InasistDetal!C63))),"")</f>
        <v/>
      </c>
      <c r="D58" s="165" t="str">
        <f>IFERROR(VALUE(IF($A58="","",IF(D$2="","", InasistDetal!D63))),"")</f>
        <v/>
      </c>
      <c r="E58" s="165" t="str">
        <f>IFERROR(VALUE(IF($A58="","",IF(E$2="","", InasistDetal!E63))),"")</f>
        <v/>
      </c>
      <c r="F58" s="165" t="str">
        <f>IFERROR(VALUE(IF($A58="","",IF(F$2="","", InasistDetal!F63))),"")</f>
        <v/>
      </c>
      <c r="G58" s="165" t="str">
        <f>IFERROR(VALUE(IF($A58="","",IF(G$2="","", InasistDetal!G63))),"")</f>
        <v/>
      </c>
      <c r="H58" s="165" t="str">
        <f>IFERROR(VALUE(IF($A58="","",IF(H$2="","", InasistDetal!H63))),"")</f>
        <v/>
      </c>
      <c r="I58" s="165" t="str">
        <f>IFERROR(VALUE(IF($A58="","",IF(I$2="","", InasistDetal!I63))),"")</f>
        <v/>
      </c>
      <c r="J58" s="165" t="str">
        <f>IFERROR(VALUE(IF($A58="","",IF(J$2="","", InasistDetal!J63))),"")</f>
        <v/>
      </c>
      <c r="K58" s="165" t="str">
        <f>IFERROR(VALUE(IF($A58="","",IF(K$2="","", InasistDetal!K63))),"")</f>
        <v/>
      </c>
      <c r="L58" s="165" t="str">
        <f>IFERROR(VALUE(IF($A58="","",IF(L$2="","", InasistDetal!L63))),"")</f>
        <v/>
      </c>
      <c r="M58" s="165" t="str">
        <f>IFERROR(VALUE(IF($A58="","",IF(M$2="","", InasistDetal!M63))),"")</f>
        <v/>
      </c>
      <c r="N58" s="165" t="str">
        <f>IFERROR(VALUE(IF($A58="","",IF(N$2="","", InasistDetal!N63))),"")</f>
        <v/>
      </c>
      <c r="O58" s="165" t="str">
        <f>IFERROR(VALUE(IF($A58="","",IF(O$2="","", InasistDetal!O63))),"")</f>
        <v/>
      </c>
      <c r="P58" s="165" t="str">
        <f>IFERROR(VALUE(IF($A58="","",IF(P$2="","", InasistDetal!P63))),"")</f>
        <v/>
      </c>
      <c r="Q58" s="165" t="str">
        <f>IFERROR(VALUE(IF($A58="","",IF(Q$2="","", InasistDetal!Q63))),"")</f>
        <v/>
      </c>
      <c r="R58" s="165" t="str">
        <f>IFERROR(VALUE(IF($A58="","",IF(R$2="","", InasistDetal!R63))),"")</f>
        <v/>
      </c>
      <c r="S58" s="165" t="str">
        <f>IFERROR(VALUE(IF($A58="","",IF(S$2="","", InasistDetal!S63))),"")</f>
        <v/>
      </c>
      <c r="T58" s="165" t="str">
        <f>IFERROR(VALUE(IF($A58="","",IF(T$2="","", InasistDetal!T63))),"")</f>
        <v/>
      </c>
      <c r="U58" s="165" t="str">
        <f>IFERROR(VALUE(IF($A58="","",IF(U$2="","", InasistDetal!U63))),"")</f>
        <v/>
      </c>
      <c r="V58" s="165" t="str">
        <f>IFERROR(VALUE(IF($A58="","",IF(V$2="","", InasistDetal!V63))),"")</f>
        <v/>
      </c>
      <c r="W58" s="165" t="str">
        <f>IFERROR(VALUE(IF($A58="","",IF(W$2="","", InasistDetal!W63))),"")</f>
        <v/>
      </c>
      <c r="X58" s="165" t="str">
        <f>IFERROR(VALUE(IF($A58="","",IF(X$2="","", InasistDetal!X63))),"")</f>
        <v/>
      </c>
      <c r="Y58" s="165" t="str">
        <f>IFERROR(VALUE(IF($A58="","",IF(Y$2="","", InasistDetal!Y63))),"")</f>
        <v/>
      </c>
      <c r="Z58" s="165" t="str">
        <f>IFERROR(VALUE(IF($A58="","",IF(Z$2="","", InasistDetal!Z63))),"")</f>
        <v/>
      </c>
      <c r="AA58" s="165" t="str">
        <f>IFERROR(VALUE(IF($A58="","",IF(AA$2="","", InasistDetal!AA63))),"")</f>
        <v/>
      </c>
      <c r="AB58" s="165" t="str">
        <f>IFERROR(VALUE(IF($A58="","",IF(AB$2="","", InasistDetal!AB63))),"")</f>
        <v/>
      </c>
      <c r="AC58" s="165" t="str">
        <f>IFERROR(VALUE(IF($A58="","",IF(AC$2="","", InasistDetal!AC63))),"")</f>
        <v/>
      </c>
      <c r="AD58" s="165" t="str">
        <f>IFERROR(VALUE(IF($A58="","",IF(AD$2="","", InasistDetal!AD63))),"")</f>
        <v/>
      </c>
      <c r="AE58" s="165" t="str">
        <f>IFERROR(VALUE(IF($A58="","",IF(AE$2="","", InasistDetal!AE63))),"")</f>
        <v/>
      </c>
    </row>
    <row r="59">
      <c r="A59" s="164" t="str">
        <f>IF(Lista!A57="","",Lista!A57)</f>
        <v>0001805071</v>
      </c>
      <c r="B59" s="165" t="str">
        <f>IFERROR(VALUE(IF($A59="","",IF(B$2="","", InasistDetal!B64))),"")</f>
        <v/>
      </c>
      <c r="C59" s="165" t="str">
        <f>IFERROR(VALUE(IF($A59="","",IF(C$2="","", InasistDetal!C64))),"")</f>
        <v/>
      </c>
      <c r="D59" s="165" t="str">
        <f>IFERROR(VALUE(IF($A59="","",IF(D$2="","", InasistDetal!D64))),"")</f>
        <v/>
      </c>
      <c r="E59" s="165" t="str">
        <f>IFERROR(VALUE(IF($A59="","",IF(E$2="","", InasistDetal!E64))),"")</f>
        <v/>
      </c>
      <c r="F59" s="165" t="str">
        <f>IFERROR(VALUE(IF($A59="","",IF(F$2="","", InasistDetal!F64))),"")</f>
        <v/>
      </c>
      <c r="G59" s="165" t="str">
        <f>IFERROR(VALUE(IF($A59="","",IF(G$2="","", InasistDetal!G64))),"")</f>
        <v/>
      </c>
      <c r="H59" s="165" t="str">
        <f>IFERROR(VALUE(IF($A59="","",IF(H$2="","", InasistDetal!H64))),"")</f>
        <v/>
      </c>
      <c r="I59" s="165" t="str">
        <f>IFERROR(VALUE(IF($A59="","",IF(I$2="","", InasistDetal!I64))),"")</f>
        <v/>
      </c>
      <c r="J59" s="165" t="str">
        <f>IFERROR(VALUE(IF($A59="","",IF(J$2="","", InasistDetal!J64))),"")</f>
        <v/>
      </c>
      <c r="K59" s="165" t="str">
        <f>IFERROR(VALUE(IF($A59="","",IF(K$2="","", InasistDetal!K64))),"")</f>
        <v/>
      </c>
      <c r="L59" s="165" t="str">
        <f>IFERROR(VALUE(IF($A59="","",IF(L$2="","", InasistDetal!L64))),"")</f>
        <v/>
      </c>
      <c r="M59" s="165" t="str">
        <f>IFERROR(VALUE(IF($A59="","",IF(M$2="","", InasistDetal!M64))),"")</f>
        <v/>
      </c>
      <c r="N59" s="165" t="str">
        <f>IFERROR(VALUE(IF($A59="","",IF(N$2="","", InasistDetal!N64))),"")</f>
        <v/>
      </c>
      <c r="O59" s="165" t="str">
        <f>IFERROR(VALUE(IF($A59="","",IF(O$2="","", InasistDetal!O64))),"")</f>
        <v/>
      </c>
      <c r="P59" s="165" t="str">
        <f>IFERROR(VALUE(IF($A59="","",IF(P$2="","", InasistDetal!P64))),"")</f>
        <v/>
      </c>
      <c r="Q59" s="165" t="str">
        <f>IFERROR(VALUE(IF($A59="","",IF(Q$2="","", InasistDetal!Q64))),"")</f>
        <v/>
      </c>
      <c r="R59" s="165" t="str">
        <f>IFERROR(VALUE(IF($A59="","",IF(R$2="","", InasistDetal!R64))),"")</f>
        <v/>
      </c>
      <c r="S59" s="165" t="str">
        <f>IFERROR(VALUE(IF($A59="","",IF(S$2="","", InasistDetal!S64))),"")</f>
        <v/>
      </c>
      <c r="T59" s="165" t="str">
        <f>IFERROR(VALUE(IF($A59="","",IF(T$2="","", InasistDetal!T64))),"")</f>
        <v/>
      </c>
      <c r="U59" s="165" t="str">
        <f>IFERROR(VALUE(IF($A59="","",IF(U$2="","", InasistDetal!U64))),"")</f>
        <v/>
      </c>
      <c r="V59" s="165" t="str">
        <f>IFERROR(VALUE(IF($A59="","",IF(V$2="","", InasistDetal!V64))),"")</f>
        <v/>
      </c>
      <c r="W59" s="165" t="str">
        <f>IFERROR(VALUE(IF($A59="","",IF(W$2="","", InasistDetal!W64))),"")</f>
        <v/>
      </c>
      <c r="X59" s="165" t="str">
        <f>IFERROR(VALUE(IF($A59="","",IF(X$2="","", InasistDetal!X64))),"")</f>
        <v/>
      </c>
      <c r="Y59" s="165" t="str">
        <f>IFERROR(VALUE(IF($A59="","",IF(Y$2="","", InasistDetal!Y64))),"")</f>
        <v/>
      </c>
      <c r="Z59" s="165" t="str">
        <f>IFERROR(VALUE(IF($A59="","",IF(Z$2="","", InasistDetal!Z64))),"")</f>
        <v/>
      </c>
      <c r="AA59" s="165" t="str">
        <f>IFERROR(VALUE(IF($A59="","",IF(AA$2="","", InasistDetal!AA64))),"")</f>
        <v/>
      </c>
      <c r="AB59" s="165" t="str">
        <f>IFERROR(VALUE(IF($A59="","",IF(AB$2="","", InasistDetal!AB64))),"")</f>
        <v/>
      </c>
      <c r="AC59" s="165" t="str">
        <f>IFERROR(VALUE(IF($A59="","",IF(AC$2="","", InasistDetal!AC64))),"")</f>
        <v/>
      </c>
      <c r="AD59" s="165" t="str">
        <f>IFERROR(VALUE(IF($A59="","",IF(AD$2="","", InasistDetal!AD64))),"")</f>
        <v/>
      </c>
      <c r="AE59" s="165" t="str">
        <f>IFERROR(VALUE(IF($A59="","",IF(AE$2="","", InasistDetal!AE64))),"")</f>
        <v/>
      </c>
    </row>
    <row r="60">
      <c r="A60" s="164" t="str">
        <f>IF(Lista!A58="","",Lista!A58)</f>
        <v>0001813713</v>
      </c>
      <c r="B60" s="165" t="str">
        <f>IFERROR(VALUE(IF($A60="","",IF(B$2="","", InasistDetal!B65))),"")</f>
        <v/>
      </c>
      <c r="C60" s="165" t="str">
        <f>IFERROR(VALUE(IF($A60="","",IF(C$2="","", InasistDetal!C65))),"")</f>
        <v/>
      </c>
      <c r="D60" s="165" t="str">
        <f>IFERROR(VALUE(IF($A60="","",IF(D$2="","", InasistDetal!D65))),"")</f>
        <v/>
      </c>
      <c r="E60" s="165" t="str">
        <f>IFERROR(VALUE(IF($A60="","",IF(E$2="","", InasistDetal!E65))),"")</f>
        <v/>
      </c>
      <c r="F60" s="165" t="str">
        <f>IFERROR(VALUE(IF($A60="","",IF(F$2="","", InasistDetal!F65))),"")</f>
        <v/>
      </c>
      <c r="G60" s="165" t="str">
        <f>IFERROR(VALUE(IF($A60="","",IF(G$2="","", InasistDetal!G65))),"")</f>
        <v/>
      </c>
      <c r="H60" s="165" t="str">
        <f>IFERROR(VALUE(IF($A60="","",IF(H$2="","", InasistDetal!H65))),"")</f>
        <v/>
      </c>
      <c r="I60" s="165" t="str">
        <f>IFERROR(VALUE(IF($A60="","",IF(I$2="","", InasistDetal!I65))),"")</f>
        <v/>
      </c>
      <c r="J60" s="165" t="str">
        <f>IFERROR(VALUE(IF($A60="","",IF(J$2="","", InasistDetal!J65))),"")</f>
        <v/>
      </c>
      <c r="K60" s="165" t="str">
        <f>IFERROR(VALUE(IF($A60="","",IF(K$2="","", InasistDetal!K65))),"")</f>
        <v/>
      </c>
      <c r="L60" s="165" t="str">
        <f>IFERROR(VALUE(IF($A60="","",IF(L$2="","", InasistDetal!L65))),"")</f>
        <v/>
      </c>
      <c r="M60" s="165" t="str">
        <f>IFERROR(VALUE(IF($A60="","",IF(M$2="","", InasistDetal!M65))),"")</f>
        <v/>
      </c>
      <c r="N60" s="165" t="str">
        <f>IFERROR(VALUE(IF($A60="","",IF(N$2="","", InasistDetal!N65))),"")</f>
        <v/>
      </c>
      <c r="O60" s="165" t="str">
        <f>IFERROR(VALUE(IF($A60="","",IF(O$2="","", InasistDetal!O65))),"")</f>
        <v/>
      </c>
      <c r="P60" s="165" t="str">
        <f>IFERROR(VALUE(IF($A60="","",IF(P$2="","", InasistDetal!P65))),"")</f>
        <v/>
      </c>
      <c r="Q60" s="165" t="str">
        <f>IFERROR(VALUE(IF($A60="","",IF(Q$2="","", InasistDetal!Q65))),"")</f>
        <v/>
      </c>
      <c r="R60" s="165" t="str">
        <f>IFERROR(VALUE(IF($A60="","",IF(R$2="","", InasistDetal!R65))),"")</f>
        <v/>
      </c>
      <c r="S60" s="165" t="str">
        <f>IFERROR(VALUE(IF($A60="","",IF(S$2="","", InasistDetal!S65))),"")</f>
        <v/>
      </c>
      <c r="T60" s="165" t="str">
        <f>IFERROR(VALUE(IF($A60="","",IF(T$2="","", InasistDetal!T65))),"")</f>
        <v/>
      </c>
      <c r="U60" s="165" t="str">
        <f>IFERROR(VALUE(IF($A60="","",IF(U$2="","", InasistDetal!U65))),"")</f>
        <v/>
      </c>
      <c r="V60" s="165" t="str">
        <f>IFERROR(VALUE(IF($A60="","",IF(V$2="","", InasistDetal!V65))),"")</f>
        <v/>
      </c>
      <c r="W60" s="165" t="str">
        <f>IFERROR(VALUE(IF($A60="","",IF(W$2="","", InasistDetal!W65))),"")</f>
        <v/>
      </c>
      <c r="X60" s="165" t="str">
        <f>IFERROR(VALUE(IF($A60="","",IF(X$2="","", InasistDetal!X65))),"")</f>
        <v/>
      </c>
      <c r="Y60" s="165" t="str">
        <f>IFERROR(VALUE(IF($A60="","",IF(Y$2="","", InasistDetal!Y65))),"")</f>
        <v/>
      </c>
      <c r="Z60" s="165" t="str">
        <f>IFERROR(VALUE(IF($A60="","",IF(Z$2="","", InasistDetal!Z65))),"")</f>
        <v/>
      </c>
      <c r="AA60" s="165" t="str">
        <f>IFERROR(VALUE(IF($A60="","",IF(AA$2="","", InasistDetal!AA65))),"")</f>
        <v/>
      </c>
      <c r="AB60" s="165" t="str">
        <f>IFERROR(VALUE(IF($A60="","",IF(AB$2="","", InasistDetal!AB65))),"")</f>
        <v/>
      </c>
      <c r="AC60" s="165" t="str">
        <f>IFERROR(VALUE(IF($A60="","",IF(AC$2="","", InasistDetal!AC65))),"")</f>
        <v/>
      </c>
      <c r="AD60" s="165" t="str">
        <f>IFERROR(VALUE(IF($A60="","",IF(AD$2="","", InasistDetal!AD65))),"")</f>
        <v/>
      </c>
      <c r="AE60" s="165" t="str">
        <f>IFERROR(VALUE(IF($A60="","",IF(AE$2="","", InasistDetal!AE65))),"")</f>
        <v/>
      </c>
    </row>
    <row r="61">
      <c r="A61" s="164" t="str">
        <f>IF(Lista!A59="","",Lista!A59)</f>
        <v>0001813575</v>
      </c>
      <c r="B61" s="165" t="str">
        <f>IFERROR(VALUE(IF($A61="","",IF(B$2="","", InasistDetal!B66))),"")</f>
        <v/>
      </c>
      <c r="C61" s="165" t="str">
        <f>IFERROR(VALUE(IF($A61="","",IF(C$2="","", InasistDetal!C66))),"")</f>
        <v/>
      </c>
      <c r="D61" s="165" t="str">
        <f>IFERROR(VALUE(IF($A61="","",IF(D$2="","", InasistDetal!D66))),"")</f>
        <v/>
      </c>
      <c r="E61" s="165" t="str">
        <f>IFERROR(VALUE(IF($A61="","",IF(E$2="","", InasistDetal!E66))),"")</f>
        <v/>
      </c>
      <c r="F61" s="165" t="str">
        <f>IFERROR(VALUE(IF($A61="","",IF(F$2="","", InasistDetal!F66))),"")</f>
        <v/>
      </c>
      <c r="G61" s="165" t="str">
        <f>IFERROR(VALUE(IF($A61="","",IF(G$2="","", InasistDetal!G66))),"")</f>
        <v/>
      </c>
      <c r="H61" s="165" t="str">
        <f>IFERROR(VALUE(IF($A61="","",IF(H$2="","", InasistDetal!H66))),"")</f>
        <v/>
      </c>
      <c r="I61" s="165" t="str">
        <f>IFERROR(VALUE(IF($A61="","",IF(I$2="","", InasistDetal!I66))),"")</f>
        <v/>
      </c>
      <c r="J61" s="165" t="str">
        <f>IFERROR(VALUE(IF($A61="","",IF(J$2="","", InasistDetal!J66))),"")</f>
        <v/>
      </c>
      <c r="K61" s="165" t="str">
        <f>IFERROR(VALUE(IF($A61="","",IF(K$2="","", InasistDetal!K66))),"")</f>
        <v/>
      </c>
      <c r="L61" s="165" t="str">
        <f>IFERROR(VALUE(IF($A61="","",IF(L$2="","", InasistDetal!L66))),"")</f>
        <v/>
      </c>
      <c r="M61" s="165" t="str">
        <f>IFERROR(VALUE(IF($A61="","",IF(M$2="","", InasistDetal!M66))),"")</f>
        <v/>
      </c>
      <c r="N61" s="165" t="str">
        <f>IFERROR(VALUE(IF($A61="","",IF(N$2="","", InasistDetal!N66))),"")</f>
        <v/>
      </c>
      <c r="O61" s="165" t="str">
        <f>IFERROR(VALUE(IF($A61="","",IF(O$2="","", InasistDetal!O66))),"")</f>
        <v/>
      </c>
      <c r="P61" s="165" t="str">
        <f>IFERROR(VALUE(IF($A61="","",IF(P$2="","", InasistDetal!P66))),"")</f>
        <v/>
      </c>
      <c r="Q61" s="165" t="str">
        <f>IFERROR(VALUE(IF($A61="","",IF(Q$2="","", InasistDetal!Q66))),"")</f>
        <v/>
      </c>
      <c r="R61" s="165" t="str">
        <f>IFERROR(VALUE(IF($A61="","",IF(R$2="","", InasistDetal!R66))),"")</f>
        <v/>
      </c>
      <c r="S61" s="165" t="str">
        <f>IFERROR(VALUE(IF($A61="","",IF(S$2="","", InasistDetal!S66))),"")</f>
        <v/>
      </c>
      <c r="T61" s="165" t="str">
        <f>IFERROR(VALUE(IF($A61="","",IF(T$2="","", InasistDetal!T66))),"")</f>
        <v/>
      </c>
      <c r="U61" s="165" t="str">
        <f>IFERROR(VALUE(IF($A61="","",IF(U$2="","", InasistDetal!U66))),"")</f>
        <v/>
      </c>
      <c r="V61" s="165" t="str">
        <f>IFERROR(VALUE(IF($A61="","",IF(V$2="","", InasistDetal!V66))),"")</f>
        <v/>
      </c>
      <c r="W61" s="165" t="str">
        <f>IFERROR(VALUE(IF($A61="","",IF(W$2="","", InasistDetal!W66))),"")</f>
        <v/>
      </c>
      <c r="X61" s="165" t="str">
        <f>IFERROR(VALUE(IF($A61="","",IF(X$2="","", InasistDetal!X66))),"")</f>
        <v/>
      </c>
      <c r="Y61" s="165" t="str">
        <f>IFERROR(VALUE(IF($A61="","",IF(Y$2="","", InasistDetal!Y66))),"")</f>
        <v/>
      </c>
      <c r="Z61" s="165" t="str">
        <f>IFERROR(VALUE(IF($A61="","",IF(Z$2="","", InasistDetal!Z66))),"")</f>
        <v/>
      </c>
      <c r="AA61" s="165" t="str">
        <f>IFERROR(VALUE(IF($A61="","",IF(AA$2="","", InasistDetal!AA66))),"")</f>
        <v/>
      </c>
      <c r="AB61" s="165" t="str">
        <f>IFERROR(VALUE(IF($A61="","",IF(AB$2="","", InasistDetal!AB66))),"")</f>
        <v/>
      </c>
      <c r="AC61" s="165" t="str">
        <f>IFERROR(VALUE(IF($A61="","",IF(AC$2="","", InasistDetal!AC66))),"")</f>
        <v/>
      </c>
      <c r="AD61" s="165" t="str">
        <f>IFERROR(VALUE(IF($A61="","",IF(AD$2="","", InasistDetal!AD66))),"")</f>
        <v/>
      </c>
      <c r="AE61" s="165" t="str">
        <f>IFERROR(VALUE(IF($A61="","",IF(AE$2="","", InasistDetal!AE66))),"")</f>
        <v/>
      </c>
    </row>
    <row r="62">
      <c r="A62" s="164" t="str">
        <f>IF(Lista!A60="","",Lista!A60)</f>
        <v/>
      </c>
      <c r="B62" s="165" t="str">
        <f>IFERROR(VALUE(IF($A62="","",IF(B$2="","", InasistDetal!B67))),"")</f>
        <v/>
      </c>
      <c r="C62" s="165" t="str">
        <f>IFERROR(VALUE(IF($A62="","",IF(C$2="","", InasistDetal!C67))),"")</f>
        <v/>
      </c>
      <c r="D62" s="165" t="str">
        <f>IFERROR(VALUE(IF($A62="","",IF(D$2="","", InasistDetal!D67))),"")</f>
        <v/>
      </c>
      <c r="E62" s="165" t="str">
        <f>IFERROR(VALUE(IF($A62="","",IF(E$2="","", InasistDetal!E67))),"")</f>
        <v/>
      </c>
      <c r="F62" s="165" t="str">
        <f>IFERROR(VALUE(IF($A62="","",IF(F$2="","", InasistDetal!F67))),"")</f>
        <v/>
      </c>
      <c r="G62" s="165" t="str">
        <f>IFERROR(VALUE(IF($A62="","",IF(G$2="","", InasistDetal!G67))),"")</f>
        <v/>
      </c>
      <c r="H62" s="165" t="str">
        <f>IFERROR(VALUE(IF($A62="","",IF(H$2="","", InasistDetal!H67))),"")</f>
        <v/>
      </c>
      <c r="I62" s="165" t="str">
        <f>IFERROR(VALUE(IF($A62="","",IF(I$2="","", InasistDetal!I67))),"")</f>
        <v/>
      </c>
      <c r="J62" s="165" t="str">
        <f>IFERROR(VALUE(IF($A62="","",IF(J$2="","", InasistDetal!J67))),"")</f>
        <v/>
      </c>
      <c r="K62" s="165" t="str">
        <f>IFERROR(VALUE(IF($A62="","",IF(K$2="","", InasistDetal!K67))),"")</f>
        <v/>
      </c>
      <c r="L62" s="165" t="str">
        <f>IFERROR(VALUE(IF($A62="","",IF(L$2="","", InasistDetal!L67))),"")</f>
        <v/>
      </c>
      <c r="M62" s="165" t="str">
        <f>IFERROR(VALUE(IF($A62="","",IF(M$2="","", InasistDetal!M67))),"")</f>
        <v/>
      </c>
      <c r="N62" s="165" t="str">
        <f>IFERROR(VALUE(IF($A62="","",IF(N$2="","", InasistDetal!N67))),"")</f>
        <v/>
      </c>
      <c r="O62" s="165" t="str">
        <f>IFERROR(VALUE(IF($A62="","",IF(O$2="","", InasistDetal!O67))),"")</f>
        <v/>
      </c>
      <c r="P62" s="165" t="str">
        <f>IFERROR(VALUE(IF($A62="","",IF(P$2="","", InasistDetal!P67))),"")</f>
        <v/>
      </c>
      <c r="Q62" s="165" t="str">
        <f>IFERROR(VALUE(IF($A62="","",IF(Q$2="","", InasistDetal!Q67))),"")</f>
        <v/>
      </c>
      <c r="R62" s="165" t="str">
        <f>IFERROR(VALUE(IF($A62="","",IF(R$2="","", InasistDetal!R67))),"")</f>
        <v/>
      </c>
      <c r="S62" s="165" t="str">
        <f>IFERROR(VALUE(IF($A62="","",IF(S$2="","", InasistDetal!S67))),"")</f>
        <v/>
      </c>
      <c r="T62" s="165" t="str">
        <f>IFERROR(VALUE(IF($A62="","",IF(T$2="","", InasistDetal!T67))),"")</f>
        <v/>
      </c>
      <c r="U62" s="165" t="str">
        <f>IFERROR(VALUE(IF($A62="","",IF(U$2="","", InasistDetal!U67))),"")</f>
        <v/>
      </c>
      <c r="V62" s="165" t="str">
        <f>IFERROR(VALUE(IF($A62="","",IF(V$2="","", InasistDetal!V67))),"")</f>
        <v/>
      </c>
      <c r="W62" s="165" t="str">
        <f>IFERROR(VALUE(IF($A62="","",IF(W$2="","", InasistDetal!W67))),"")</f>
        <v/>
      </c>
      <c r="X62" s="165" t="str">
        <f>IFERROR(VALUE(IF($A62="","",IF(X$2="","", InasistDetal!X67))),"")</f>
        <v/>
      </c>
      <c r="Y62" s="165" t="str">
        <f>IFERROR(VALUE(IF($A62="","",IF(Y$2="","", InasistDetal!Y67))),"")</f>
        <v/>
      </c>
      <c r="Z62" s="165" t="str">
        <f>IFERROR(VALUE(IF($A62="","",IF(Z$2="","", InasistDetal!Z67))),"")</f>
        <v/>
      </c>
      <c r="AA62" s="165" t="str">
        <f>IFERROR(VALUE(IF($A62="","",IF(AA$2="","", InasistDetal!AA67))),"")</f>
        <v/>
      </c>
      <c r="AB62" s="165" t="str">
        <f>IFERROR(VALUE(IF($A62="","",IF(AB$2="","", InasistDetal!AB67))),"")</f>
        <v/>
      </c>
      <c r="AC62" s="165" t="str">
        <f>IFERROR(VALUE(IF($A62="","",IF(AC$2="","", InasistDetal!AC67))),"")</f>
        <v/>
      </c>
      <c r="AD62" s="165" t="str">
        <f>IFERROR(VALUE(IF($A62="","",IF(AD$2="","", InasistDetal!AD67))),"")</f>
        <v/>
      </c>
      <c r="AE62" s="165" t="str">
        <f>IFERROR(VALUE(IF($A62="","",IF(AE$2="","", InasistDetal!AE67))),"")</f>
        <v/>
      </c>
    </row>
    <row r="63">
      <c r="A63" s="164" t="str">
        <f>IF(Lista!A61="","",Lista!A61)</f>
        <v/>
      </c>
      <c r="B63" s="165" t="str">
        <f>IFERROR(VALUE(IF($A63="","",IF(B$2="","", InasistDetal!B68))),"")</f>
        <v/>
      </c>
      <c r="C63" s="165" t="str">
        <f>IFERROR(VALUE(IF($A63="","",IF(C$2="","", InasistDetal!C68))),"")</f>
        <v/>
      </c>
      <c r="D63" s="165" t="str">
        <f>IFERROR(VALUE(IF($A63="","",IF(D$2="","", InasistDetal!D68))),"")</f>
        <v/>
      </c>
      <c r="E63" s="165" t="str">
        <f>IFERROR(VALUE(IF($A63="","",IF(E$2="","", InasistDetal!E68))),"")</f>
        <v/>
      </c>
      <c r="F63" s="165" t="str">
        <f>IFERROR(VALUE(IF($A63="","",IF(F$2="","", InasistDetal!F68))),"")</f>
        <v/>
      </c>
      <c r="G63" s="165" t="str">
        <f>IFERROR(VALUE(IF($A63="","",IF(G$2="","", InasistDetal!G68))),"")</f>
        <v/>
      </c>
      <c r="H63" s="165" t="str">
        <f>IFERROR(VALUE(IF($A63="","",IF(H$2="","", InasistDetal!H68))),"")</f>
        <v/>
      </c>
      <c r="I63" s="165" t="str">
        <f>IFERROR(VALUE(IF($A63="","",IF(I$2="","", InasistDetal!I68))),"")</f>
        <v/>
      </c>
      <c r="J63" s="165" t="str">
        <f>IFERROR(VALUE(IF($A63="","",IF(J$2="","", InasistDetal!J68))),"")</f>
        <v/>
      </c>
      <c r="K63" s="165" t="str">
        <f>IFERROR(VALUE(IF($A63="","",IF(K$2="","", InasistDetal!K68))),"")</f>
        <v/>
      </c>
      <c r="L63" s="165" t="str">
        <f>IFERROR(VALUE(IF($A63="","",IF(L$2="","", InasistDetal!L68))),"")</f>
        <v/>
      </c>
      <c r="M63" s="165" t="str">
        <f>IFERROR(VALUE(IF($A63="","",IF(M$2="","", InasistDetal!M68))),"")</f>
        <v/>
      </c>
      <c r="N63" s="165" t="str">
        <f>IFERROR(VALUE(IF($A63="","",IF(N$2="","", InasistDetal!N68))),"")</f>
        <v/>
      </c>
      <c r="O63" s="165" t="str">
        <f>IFERROR(VALUE(IF($A63="","",IF(O$2="","", InasistDetal!O68))),"")</f>
        <v/>
      </c>
      <c r="P63" s="165" t="str">
        <f>IFERROR(VALUE(IF($A63="","",IF(P$2="","", InasistDetal!P68))),"")</f>
        <v/>
      </c>
      <c r="Q63" s="165" t="str">
        <f>IFERROR(VALUE(IF($A63="","",IF(Q$2="","", InasistDetal!Q68))),"")</f>
        <v/>
      </c>
      <c r="R63" s="165" t="str">
        <f>IFERROR(VALUE(IF($A63="","",IF(R$2="","", InasistDetal!R68))),"")</f>
        <v/>
      </c>
      <c r="S63" s="165" t="str">
        <f>IFERROR(VALUE(IF($A63="","",IF(S$2="","", InasistDetal!S68))),"")</f>
        <v/>
      </c>
      <c r="T63" s="165" t="str">
        <f>IFERROR(VALUE(IF($A63="","",IF(T$2="","", InasistDetal!T68))),"")</f>
        <v/>
      </c>
      <c r="U63" s="165" t="str">
        <f>IFERROR(VALUE(IF($A63="","",IF(U$2="","", InasistDetal!U68))),"")</f>
        <v/>
      </c>
      <c r="V63" s="165" t="str">
        <f>IFERROR(VALUE(IF($A63="","",IF(V$2="","", InasistDetal!V68))),"")</f>
        <v/>
      </c>
      <c r="W63" s="165" t="str">
        <f>IFERROR(VALUE(IF($A63="","",IF(W$2="","", InasistDetal!W68))),"")</f>
        <v/>
      </c>
      <c r="X63" s="165" t="str">
        <f>IFERROR(VALUE(IF($A63="","",IF(X$2="","", InasistDetal!X68))),"")</f>
        <v/>
      </c>
      <c r="Y63" s="165" t="str">
        <f>IFERROR(VALUE(IF($A63="","",IF(Y$2="","", InasistDetal!Y68))),"")</f>
        <v/>
      </c>
      <c r="Z63" s="165" t="str">
        <f>IFERROR(VALUE(IF($A63="","",IF(Z$2="","", InasistDetal!Z68))),"")</f>
        <v/>
      </c>
      <c r="AA63" s="165" t="str">
        <f>IFERROR(VALUE(IF($A63="","",IF(AA$2="","", InasistDetal!AA68))),"")</f>
        <v/>
      </c>
      <c r="AB63" s="165" t="str">
        <f>IFERROR(VALUE(IF($A63="","",IF(AB$2="","", InasistDetal!AB68))),"")</f>
        <v/>
      </c>
      <c r="AC63" s="165" t="str">
        <f>IFERROR(VALUE(IF($A63="","",IF(AC$2="","", InasistDetal!AC68))),"")</f>
        <v/>
      </c>
      <c r="AD63" s="165" t="str">
        <f>IFERROR(VALUE(IF($A63="","",IF(AD$2="","", InasistDetal!AD68))),"")</f>
        <v/>
      </c>
      <c r="AE63" s="165" t="str">
        <f>IFERROR(VALUE(IF($A63="","",IF(AE$2="","", InasistDetal!AE68))),"")</f>
        <v/>
      </c>
    </row>
    <row r="64">
      <c r="A64" s="164" t="str">
        <f>IF(Lista!A62="","",Lista!A62)</f>
        <v/>
      </c>
      <c r="B64" s="165" t="str">
        <f>IFERROR(VALUE(IF($A64="","",IF(B$2="","", InasistDetal!B69))),"")</f>
        <v/>
      </c>
      <c r="C64" s="165" t="str">
        <f>IFERROR(VALUE(IF($A64="","",IF(C$2="","", InasistDetal!C69))),"")</f>
        <v/>
      </c>
      <c r="D64" s="165" t="str">
        <f>IFERROR(VALUE(IF($A64="","",IF(D$2="","", InasistDetal!D69))),"")</f>
        <v/>
      </c>
      <c r="E64" s="165" t="str">
        <f>IFERROR(VALUE(IF($A64="","",IF(E$2="","", InasistDetal!E69))),"")</f>
        <v/>
      </c>
      <c r="F64" s="165" t="str">
        <f>IFERROR(VALUE(IF($A64="","",IF(F$2="","", InasistDetal!F69))),"")</f>
        <v/>
      </c>
      <c r="G64" s="165" t="str">
        <f>IFERROR(VALUE(IF($A64="","",IF(G$2="","", InasistDetal!G69))),"")</f>
        <v/>
      </c>
      <c r="H64" s="165" t="str">
        <f>IFERROR(VALUE(IF($A64="","",IF(H$2="","", InasistDetal!H69))),"")</f>
        <v/>
      </c>
      <c r="I64" s="165" t="str">
        <f>IFERROR(VALUE(IF($A64="","",IF(I$2="","", InasistDetal!I69))),"")</f>
        <v/>
      </c>
      <c r="J64" s="165" t="str">
        <f>IFERROR(VALUE(IF($A64="","",IF(J$2="","", InasistDetal!J69))),"")</f>
        <v/>
      </c>
      <c r="K64" s="165" t="str">
        <f>IFERROR(VALUE(IF($A64="","",IF(K$2="","", InasistDetal!K69))),"")</f>
        <v/>
      </c>
      <c r="L64" s="165" t="str">
        <f>IFERROR(VALUE(IF($A64="","",IF(L$2="","", InasistDetal!L69))),"")</f>
        <v/>
      </c>
      <c r="M64" s="165" t="str">
        <f>IFERROR(VALUE(IF($A64="","",IF(M$2="","", InasistDetal!M69))),"")</f>
        <v/>
      </c>
      <c r="N64" s="165" t="str">
        <f>IFERROR(VALUE(IF($A64="","",IF(N$2="","", InasistDetal!N69))),"")</f>
        <v/>
      </c>
      <c r="O64" s="165" t="str">
        <f>IFERROR(VALUE(IF($A64="","",IF(O$2="","", InasistDetal!O69))),"")</f>
        <v/>
      </c>
      <c r="P64" s="165" t="str">
        <f>IFERROR(VALUE(IF($A64="","",IF(P$2="","", InasistDetal!P69))),"")</f>
        <v/>
      </c>
      <c r="Q64" s="165" t="str">
        <f>IFERROR(VALUE(IF($A64="","",IF(Q$2="","", InasistDetal!Q69))),"")</f>
        <v/>
      </c>
      <c r="R64" s="165" t="str">
        <f>IFERROR(VALUE(IF($A64="","",IF(R$2="","", InasistDetal!R69))),"")</f>
        <v/>
      </c>
      <c r="S64" s="165" t="str">
        <f>IFERROR(VALUE(IF($A64="","",IF(S$2="","", InasistDetal!S69))),"")</f>
        <v/>
      </c>
      <c r="T64" s="165" t="str">
        <f>IFERROR(VALUE(IF($A64="","",IF(T$2="","", InasistDetal!T69))),"")</f>
        <v/>
      </c>
      <c r="U64" s="165" t="str">
        <f>IFERROR(VALUE(IF($A64="","",IF(U$2="","", InasistDetal!U69))),"")</f>
        <v/>
      </c>
      <c r="V64" s="165" t="str">
        <f>IFERROR(VALUE(IF($A64="","",IF(V$2="","", InasistDetal!V69))),"")</f>
        <v/>
      </c>
      <c r="W64" s="165" t="str">
        <f>IFERROR(VALUE(IF($A64="","",IF(W$2="","", InasistDetal!W69))),"")</f>
        <v/>
      </c>
      <c r="X64" s="165" t="str">
        <f>IFERROR(VALUE(IF($A64="","",IF(X$2="","", InasistDetal!X69))),"")</f>
        <v/>
      </c>
      <c r="Y64" s="165" t="str">
        <f>IFERROR(VALUE(IF($A64="","",IF(Y$2="","", InasistDetal!Y69))),"")</f>
        <v/>
      </c>
      <c r="Z64" s="165" t="str">
        <f>IFERROR(VALUE(IF($A64="","",IF(Z$2="","", InasistDetal!Z69))),"")</f>
        <v/>
      </c>
      <c r="AA64" s="165" t="str">
        <f>IFERROR(VALUE(IF($A64="","",IF(AA$2="","", InasistDetal!AA69))),"")</f>
        <v/>
      </c>
      <c r="AB64" s="165" t="str">
        <f>IFERROR(VALUE(IF($A64="","",IF(AB$2="","", InasistDetal!AB69))),"")</f>
        <v/>
      </c>
      <c r="AC64" s="165" t="str">
        <f>IFERROR(VALUE(IF($A64="","",IF(AC$2="","", InasistDetal!AC69))),"")</f>
        <v/>
      </c>
      <c r="AD64" s="165" t="str">
        <f>IFERROR(VALUE(IF($A64="","",IF(AD$2="","", InasistDetal!AD69))),"")</f>
        <v/>
      </c>
      <c r="AE64" s="165" t="str">
        <f>IFERROR(VALUE(IF($A64="","",IF(AE$2="","", InasistDetal!AE69))),"")</f>
        <v/>
      </c>
    </row>
    <row r="65">
      <c r="A65" s="164" t="str">
        <f>IF(Lista!A63="","",Lista!A63)</f>
        <v/>
      </c>
      <c r="B65" s="165" t="str">
        <f>IFERROR(VALUE(IF($A65="","",IF(B$2="","", InasistDetal!B70))),"")</f>
        <v/>
      </c>
      <c r="C65" s="165" t="str">
        <f>IFERROR(VALUE(IF($A65="","",IF(C$2="","", InasistDetal!C70))),"")</f>
        <v/>
      </c>
      <c r="D65" s="165" t="str">
        <f>IFERROR(VALUE(IF($A65="","",IF(D$2="","", InasistDetal!D70))),"")</f>
        <v/>
      </c>
      <c r="E65" s="165" t="str">
        <f>IFERROR(VALUE(IF($A65="","",IF(E$2="","", InasistDetal!E70))),"")</f>
        <v/>
      </c>
      <c r="F65" s="165" t="str">
        <f>IFERROR(VALUE(IF($A65="","",IF(F$2="","", InasistDetal!F70))),"")</f>
        <v/>
      </c>
      <c r="G65" s="165" t="str">
        <f>IFERROR(VALUE(IF($A65="","",IF(G$2="","", InasistDetal!G70))),"")</f>
        <v/>
      </c>
      <c r="H65" s="165" t="str">
        <f>IFERROR(VALUE(IF($A65="","",IF(H$2="","", InasistDetal!H70))),"")</f>
        <v/>
      </c>
      <c r="I65" s="165" t="str">
        <f>IFERROR(VALUE(IF($A65="","",IF(I$2="","", InasistDetal!I70))),"")</f>
        <v/>
      </c>
      <c r="J65" s="165" t="str">
        <f>IFERROR(VALUE(IF($A65="","",IF(J$2="","", InasistDetal!J70))),"")</f>
        <v/>
      </c>
      <c r="K65" s="165" t="str">
        <f>IFERROR(VALUE(IF($A65="","",IF(K$2="","", InasistDetal!K70))),"")</f>
        <v/>
      </c>
      <c r="L65" s="165" t="str">
        <f>IFERROR(VALUE(IF($A65="","",IF(L$2="","", InasistDetal!L70))),"")</f>
        <v/>
      </c>
      <c r="M65" s="165" t="str">
        <f>IFERROR(VALUE(IF($A65="","",IF(M$2="","", InasistDetal!M70))),"")</f>
        <v/>
      </c>
      <c r="N65" s="165" t="str">
        <f>IFERROR(VALUE(IF($A65="","",IF(N$2="","", InasistDetal!N70))),"")</f>
        <v/>
      </c>
      <c r="O65" s="165" t="str">
        <f>IFERROR(VALUE(IF($A65="","",IF(O$2="","", InasistDetal!O70))),"")</f>
        <v/>
      </c>
      <c r="P65" s="165" t="str">
        <f>IFERROR(VALUE(IF($A65="","",IF(P$2="","", InasistDetal!P70))),"")</f>
        <v/>
      </c>
      <c r="Q65" s="165" t="str">
        <f>IFERROR(VALUE(IF($A65="","",IF(Q$2="","", InasistDetal!Q70))),"")</f>
        <v/>
      </c>
      <c r="R65" s="165" t="str">
        <f>IFERROR(VALUE(IF($A65="","",IF(R$2="","", InasistDetal!R70))),"")</f>
        <v/>
      </c>
      <c r="S65" s="165" t="str">
        <f>IFERROR(VALUE(IF($A65="","",IF(S$2="","", InasistDetal!S70))),"")</f>
        <v/>
      </c>
      <c r="T65" s="165" t="str">
        <f>IFERROR(VALUE(IF($A65="","",IF(T$2="","", InasistDetal!T70))),"")</f>
        <v/>
      </c>
      <c r="U65" s="165" t="str">
        <f>IFERROR(VALUE(IF($A65="","",IF(U$2="","", InasistDetal!U70))),"")</f>
        <v/>
      </c>
      <c r="V65" s="165" t="str">
        <f>IFERROR(VALUE(IF($A65="","",IF(V$2="","", InasistDetal!V70))),"")</f>
        <v/>
      </c>
      <c r="W65" s="165" t="str">
        <f>IFERROR(VALUE(IF($A65="","",IF(W$2="","", InasistDetal!W70))),"")</f>
        <v/>
      </c>
      <c r="X65" s="165" t="str">
        <f>IFERROR(VALUE(IF($A65="","",IF(X$2="","", InasistDetal!X70))),"")</f>
        <v/>
      </c>
      <c r="Y65" s="165" t="str">
        <f>IFERROR(VALUE(IF($A65="","",IF(Y$2="","", InasistDetal!Y70))),"")</f>
        <v/>
      </c>
      <c r="Z65" s="165" t="str">
        <f>IFERROR(VALUE(IF($A65="","",IF(Z$2="","", InasistDetal!Z70))),"")</f>
        <v/>
      </c>
      <c r="AA65" s="165" t="str">
        <f>IFERROR(VALUE(IF($A65="","",IF(AA$2="","", InasistDetal!AA70))),"")</f>
        <v/>
      </c>
      <c r="AB65" s="165" t="str">
        <f>IFERROR(VALUE(IF($A65="","",IF(AB$2="","", InasistDetal!AB70))),"")</f>
        <v/>
      </c>
      <c r="AC65" s="165" t="str">
        <f>IFERROR(VALUE(IF($A65="","",IF(AC$2="","", InasistDetal!AC70))),"")</f>
        <v/>
      </c>
      <c r="AD65" s="165" t="str">
        <f>IFERROR(VALUE(IF($A65="","",IF(AD$2="","", InasistDetal!AD70))),"")</f>
        <v/>
      </c>
      <c r="AE65" s="165" t="str">
        <f>IFERROR(VALUE(IF($A65="","",IF(AE$2="","", InasistDetal!AE70))),"")</f>
        <v/>
      </c>
    </row>
    <row r="66">
      <c r="A66" s="164" t="str">
        <f>IF(Lista!A64="","",Lista!A64)</f>
        <v/>
      </c>
      <c r="B66" s="165" t="str">
        <f>IFERROR(VALUE(IF($A66="","",IF(B$2="","", InasistDetal!B71))),"")</f>
        <v/>
      </c>
      <c r="C66" s="165" t="str">
        <f>IFERROR(VALUE(IF($A66="","",IF(C$2="","", InasistDetal!C71))),"")</f>
        <v/>
      </c>
      <c r="D66" s="165" t="str">
        <f>IFERROR(VALUE(IF($A66="","",IF(D$2="","", InasistDetal!D71))),"")</f>
        <v/>
      </c>
      <c r="E66" s="165" t="str">
        <f>IFERROR(VALUE(IF($A66="","",IF(E$2="","", InasistDetal!E71))),"")</f>
        <v/>
      </c>
      <c r="F66" s="165" t="str">
        <f>IFERROR(VALUE(IF($A66="","",IF(F$2="","", InasistDetal!F71))),"")</f>
        <v/>
      </c>
      <c r="G66" s="165" t="str">
        <f>IFERROR(VALUE(IF($A66="","",IF(G$2="","", InasistDetal!G71))),"")</f>
        <v/>
      </c>
      <c r="H66" s="165" t="str">
        <f>IFERROR(VALUE(IF($A66="","",IF(H$2="","", InasistDetal!H71))),"")</f>
        <v/>
      </c>
      <c r="I66" s="165" t="str">
        <f>IFERROR(VALUE(IF($A66="","",IF(I$2="","", InasistDetal!I71))),"")</f>
        <v/>
      </c>
      <c r="J66" s="165" t="str">
        <f>IFERROR(VALUE(IF($A66="","",IF(J$2="","", InasistDetal!J71))),"")</f>
        <v/>
      </c>
      <c r="K66" s="165" t="str">
        <f>IFERROR(VALUE(IF($A66="","",IF(K$2="","", InasistDetal!K71))),"")</f>
        <v/>
      </c>
      <c r="L66" s="165" t="str">
        <f>IFERROR(VALUE(IF($A66="","",IF(L$2="","", InasistDetal!L71))),"")</f>
        <v/>
      </c>
      <c r="M66" s="165" t="str">
        <f>IFERROR(VALUE(IF($A66="","",IF(M$2="","", InasistDetal!M71))),"")</f>
        <v/>
      </c>
      <c r="N66" s="165" t="str">
        <f>IFERROR(VALUE(IF($A66="","",IF(N$2="","", InasistDetal!N71))),"")</f>
        <v/>
      </c>
      <c r="O66" s="165" t="str">
        <f>IFERROR(VALUE(IF($A66="","",IF(O$2="","", InasistDetal!O71))),"")</f>
        <v/>
      </c>
      <c r="P66" s="165" t="str">
        <f>IFERROR(VALUE(IF($A66="","",IF(P$2="","", InasistDetal!P71))),"")</f>
        <v/>
      </c>
      <c r="Q66" s="165" t="str">
        <f>IFERROR(VALUE(IF($A66="","",IF(Q$2="","", InasistDetal!Q71))),"")</f>
        <v/>
      </c>
      <c r="R66" s="165" t="str">
        <f>IFERROR(VALUE(IF($A66="","",IF(R$2="","", InasistDetal!R71))),"")</f>
        <v/>
      </c>
      <c r="S66" s="165" t="str">
        <f>IFERROR(VALUE(IF($A66="","",IF(S$2="","", InasistDetal!S71))),"")</f>
        <v/>
      </c>
      <c r="T66" s="165" t="str">
        <f>IFERROR(VALUE(IF($A66="","",IF(T$2="","", InasistDetal!T71))),"")</f>
        <v/>
      </c>
      <c r="U66" s="165" t="str">
        <f>IFERROR(VALUE(IF($A66="","",IF(U$2="","", InasistDetal!U71))),"")</f>
        <v/>
      </c>
      <c r="V66" s="165" t="str">
        <f>IFERROR(VALUE(IF($A66="","",IF(V$2="","", InasistDetal!V71))),"")</f>
        <v/>
      </c>
      <c r="W66" s="165" t="str">
        <f>IFERROR(VALUE(IF($A66="","",IF(W$2="","", InasistDetal!W71))),"")</f>
        <v/>
      </c>
      <c r="X66" s="165" t="str">
        <f>IFERROR(VALUE(IF($A66="","",IF(X$2="","", InasistDetal!X71))),"")</f>
        <v/>
      </c>
      <c r="Y66" s="165" t="str">
        <f>IFERROR(VALUE(IF($A66="","",IF(Y$2="","", InasistDetal!Y71))),"")</f>
        <v/>
      </c>
      <c r="Z66" s="165" t="str">
        <f>IFERROR(VALUE(IF($A66="","",IF(Z$2="","", InasistDetal!Z71))),"")</f>
        <v/>
      </c>
      <c r="AA66" s="165" t="str">
        <f>IFERROR(VALUE(IF($A66="","",IF(AA$2="","", InasistDetal!AA71))),"")</f>
        <v/>
      </c>
      <c r="AB66" s="165" t="str">
        <f>IFERROR(VALUE(IF($A66="","",IF(AB$2="","", InasistDetal!AB71))),"")</f>
        <v/>
      </c>
      <c r="AC66" s="165" t="str">
        <f>IFERROR(VALUE(IF($A66="","",IF(AC$2="","", InasistDetal!AC71))),"")</f>
        <v/>
      </c>
      <c r="AD66" s="165" t="str">
        <f>IFERROR(VALUE(IF($A66="","",IF(AD$2="","", InasistDetal!AD71))),"")</f>
        <v/>
      </c>
      <c r="AE66" s="165" t="str">
        <f>IFERROR(VALUE(IF($A66="","",IF(AE$2="","", InasistDetal!AE71))),"")</f>
        <v/>
      </c>
    </row>
    <row r="67">
      <c r="A67" s="164" t="str">
        <f>IF(Lista!A65="","",Lista!A65)</f>
        <v/>
      </c>
      <c r="B67" s="165" t="str">
        <f>IFERROR(VALUE(IF($A67="","",IF(B$2="","", InasistDetal!B72))),"")</f>
        <v/>
      </c>
      <c r="C67" s="165" t="str">
        <f>IFERROR(VALUE(IF($A67="","",IF(C$2="","", InasistDetal!C72))),"")</f>
        <v/>
      </c>
      <c r="D67" s="165" t="str">
        <f>IFERROR(VALUE(IF($A67="","",IF(D$2="","", InasistDetal!D72))),"")</f>
        <v/>
      </c>
      <c r="E67" s="165" t="str">
        <f>IFERROR(VALUE(IF($A67="","",IF(E$2="","", InasistDetal!E72))),"")</f>
        <v/>
      </c>
      <c r="F67" s="165" t="str">
        <f>IFERROR(VALUE(IF($A67="","",IF(F$2="","", InasistDetal!F72))),"")</f>
        <v/>
      </c>
      <c r="G67" s="165" t="str">
        <f>IFERROR(VALUE(IF($A67="","",IF(G$2="","", InasistDetal!G72))),"")</f>
        <v/>
      </c>
      <c r="H67" s="165" t="str">
        <f>IFERROR(VALUE(IF($A67="","",IF(H$2="","", InasistDetal!H72))),"")</f>
        <v/>
      </c>
      <c r="I67" s="165" t="str">
        <f>IFERROR(VALUE(IF($A67="","",IF(I$2="","", InasistDetal!I72))),"")</f>
        <v/>
      </c>
      <c r="J67" s="165" t="str">
        <f>IFERROR(VALUE(IF($A67="","",IF(J$2="","", InasistDetal!J72))),"")</f>
        <v/>
      </c>
      <c r="K67" s="165" t="str">
        <f>IFERROR(VALUE(IF($A67="","",IF(K$2="","", InasistDetal!K72))),"")</f>
        <v/>
      </c>
      <c r="L67" s="165" t="str">
        <f>IFERROR(VALUE(IF($A67="","",IF(L$2="","", InasistDetal!L72))),"")</f>
        <v/>
      </c>
      <c r="M67" s="165" t="str">
        <f>IFERROR(VALUE(IF($A67="","",IF(M$2="","", InasistDetal!M72))),"")</f>
        <v/>
      </c>
      <c r="N67" s="165" t="str">
        <f>IFERROR(VALUE(IF($A67="","",IF(N$2="","", InasistDetal!N72))),"")</f>
        <v/>
      </c>
      <c r="O67" s="165" t="str">
        <f>IFERROR(VALUE(IF($A67="","",IF(O$2="","", InasistDetal!O72))),"")</f>
        <v/>
      </c>
      <c r="P67" s="165" t="str">
        <f>IFERROR(VALUE(IF($A67="","",IF(P$2="","", InasistDetal!P72))),"")</f>
        <v/>
      </c>
      <c r="Q67" s="165" t="str">
        <f>IFERROR(VALUE(IF($A67="","",IF(Q$2="","", InasistDetal!Q72))),"")</f>
        <v/>
      </c>
      <c r="R67" s="165" t="str">
        <f>IFERROR(VALUE(IF($A67="","",IF(R$2="","", InasistDetal!R72))),"")</f>
        <v/>
      </c>
      <c r="S67" s="165" t="str">
        <f>IFERROR(VALUE(IF($A67="","",IF(S$2="","", InasistDetal!S72))),"")</f>
        <v/>
      </c>
      <c r="T67" s="165" t="str">
        <f>IFERROR(VALUE(IF($A67="","",IF(T$2="","", InasistDetal!T72))),"")</f>
        <v/>
      </c>
      <c r="U67" s="165" t="str">
        <f>IFERROR(VALUE(IF($A67="","",IF(U$2="","", InasistDetal!U72))),"")</f>
        <v/>
      </c>
      <c r="V67" s="165" t="str">
        <f>IFERROR(VALUE(IF($A67="","",IF(V$2="","", InasistDetal!V72))),"")</f>
        <v/>
      </c>
      <c r="W67" s="165" t="str">
        <f>IFERROR(VALUE(IF($A67="","",IF(W$2="","", InasistDetal!W72))),"")</f>
        <v/>
      </c>
      <c r="X67" s="165" t="str">
        <f>IFERROR(VALUE(IF($A67="","",IF(X$2="","", InasistDetal!X72))),"")</f>
        <v/>
      </c>
      <c r="Y67" s="165" t="str">
        <f>IFERROR(VALUE(IF($A67="","",IF(Y$2="","", InasistDetal!Y72))),"")</f>
        <v/>
      </c>
      <c r="Z67" s="165" t="str">
        <f>IFERROR(VALUE(IF($A67="","",IF(Z$2="","", InasistDetal!Z72))),"")</f>
        <v/>
      </c>
      <c r="AA67" s="165" t="str">
        <f>IFERROR(VALUE(IF($A67="","",IF(AA$2="","", InasistDetal!AA72))),"")</f>
        <v/>
      </c>
      <c r="AB67" s="165" t="str">
        <f>IFERROR(VALUE(IF($A67="","",IF(AB$2="","", InasistDetal!AB72))),"")</f>
        <v/>
      </c>
      <c r="AC67" s="165" t="str">
        <f>IFERROR(VALUE(IF($A67="","",IF(AC$2="","", InasistDetal!AC72))),"")</f>
        <v/>
      </c>
      <c r="AD67" s="165" t="str">
        <f>IFERROR(VALUE(IF($A67="","",IF(AD$2="","", InasistDetal!AD72))),"")</f>
        <v/>
      </c>
      <c r="AE67" s="165" t="str">
        <f>IFERROR(VALUE(IF($A67="","",IF(AE$2="","", InasistDetal!AE72))),"")</f>
        <v/>
      </c>
    </row>
    <row r="68">
      <c r="A68" s="164" t="str">
        <f>IF(Lista!A66="","",Lista!A66)</f>
        <v/>
      </c>
      <c r="B68" s="165" t="str">
        <f>IFERROR(VALUE(IF($A68="","",IF(B$2="","", InasistDetal!B73))),"")</f>
        <v/>
      </c>
      <c r="C68" s="165" t="str">
        <f>IFERROR(VALUE(IF($A68="","",IF(C$2="","", InasistDetal!C73))),"")</f>
        <v/>
      </c>
      <c r="D68" s="165" t="str">
        <f>IFERROR(VALUE(IF($A68="","",IF(D$2="","", InasistDetal!D73))),"")</f>
        <v/>
      </c>
      <c r="E68" s="165" t="str">
        <f>IFERROR(VALUE(IF($A68="","",IF(E$2="","", InasistDetal!E73))),"")</f>
        <v/>
      </c>
      <c r="F68" s="165" t="str">
        <f>IFERROR(VALUE(IF($A68="","",IF(F$2="","", InasistDetal!F73))),"")</f>
        <v/>
      </c>
      <c r="G68" s="165" t="str">
        <f>IFERROR(VALUE(IF($A68="","",IF(G$2="","", InasistDetal!G73))),"")</f>
        <v/>
      </c>
      <c r="H68" s="165" t="str">
        <f>IFERROR(VALUE(IF($A68="","",IF(H$2="","", InasistDetal!H73))),"")</f>
        <v/>
      </c>
      <c r="I68" s="165" t="str">
        <f>IFERROR(VALUE(IF($A68="","",IF(I$2="","", InasistDetal!I73))),"")</f>
        <v/>
      </c>
      <c r="J68" s="165" t="str">
        <f>IFERROR(VALUE(IF($A68="","",IF(J$2="","", InasistDetal!J73))),"")</f>
        <v/>
      </c>
      <c r="K68" s="165" t="str">
        <f>IFERROR(VALUE(IF($A68="","",IF(K$2="","", InasistDetal!K73))),"")</f>
        <v/>
      </c>
      <c r="L68" s="165" t="str">
        <f>IFERROR(VALUE(IF($A68="","",IF(L$2="","", InasistDetal!L73))),"")</f>
        <v/>
      </c>
      <c r="M68" s="165" t="str">
        <f>IFERROR(VALUE(IF($A68="","",IF(M$2="","", InasistDetal!M73))),"")</f>
        <v/>
      </c>
      <c r="N68" s="165" t="str">
        <f>IFERROR(VALUE(IF($A68="","",IF(N$2="","", InasistDetal!N73))),"")</f>
        <v/>
      </c>
      <c r="O68" s="165" t="str">
        <f>IFERROR(VALUE(IF($A68="","",IF(O$2="","", InasistDetal!O73))),"")</f>
        <v/>
      </c>
      <c r="P68" s="165" t="str">
        <f>IFERROR(VALUE(IF($A68="","",IF(P$2="","", InasistDetal!P73))),"")</f>
        <v/>
      </c>
      <c r="Q68" s="165" t="str">
        <f>IFERROR(VALUE(IF($A68="","",IF(Q$2="","", InasistDetal!Q73))),"")</f>
        <v/>
      </c>
      <c r="R68" s="165" t="str">
        <f>IFERROR(VALUE(IF($A68="","",IF(R$2="","", InasistDetal!R73))),"")</f>
        <v/>
      </c>
      <c r="S68" s="165" t="str">
        <f>IFERROR(VALUE(IF($A68="","",IF(S$2="","", InasistDetal!S73))),"")</f>
        <v/>
      </c>
      <c r="T68" s="165" t="str">
        <f>IFERROR(VALUE(IF($A68="","",IF(T$2="","", InasistDetal!T73))),"")</f>
        <v/>
      </c>
      <c r="U68" s="165" t="str">
        <f>IFERROR(VALUE(IF($A68="","",IF(U$2="","", InasistDetal!U73))),"")</f>
        <v/>
      </c>
      <c r="V68" s="165" t="str">
        <f>IFERROR(VALUE(IF($A68="","",IF(V$2="","", InasistDetal!V73))),"")</f>
        <v/>
      </c>
      <c r="W68" s="165" t="str">
        <f>IFERROR(VALUE(IF($A68="","",IF(W$2="","", InasistDetal!W73))),"")</f>
        <v/>
      </c>
      <c r="X68" s="165" t="str">
        <f>IFERROR(VALUE(IF($A68="","",IF(X$2="","", InasistDetal!X73))),"")</f>
        <v/>
      </c>
      <c r="Y68" s="165" t="str">
        <f>IFERROR(VALUE(IF($A68="","",IF(Y$2="","", InasistDetal!Y73))),"")</f>
        <v/>
      </c>
      <c r="Z68" s="165" t="str">
        <f>IFERROR(VALUE(IF($A68="","",IF(Z$2="","", InasistDetal!Z73))),"")</f>
        <v/>
      </c>
      <c r="AA68" s="165" t="str">
        <f>IFERROR(VALUE(IF($A68="","",IF(AA$2="","", InasistDetal!AA73))),"")</f>
        <v/>
      </c>
      <c r="AB68" s="165" t="str">
        <f>IFERROR(VALUE(IF($A68="","",IF(AB$2="","", InasistDetal!AB73))),"")</f>
        <v/>
      </c>
      <c r="AC68" s="165" t="str">
        <f>IFERROR(VALUE(IF($A68="","",IF(AC$2="","", InasistDetal!AC73))),"")</f>
        <v/>
      </c>
      <c r="AD68" s="165" t="str">
        <f>IFERROR(VALUE(IF($A68="","",IF(AD$2="","", InasistDetal!AD73))),"")</f>
        <v/>
      </c>
      <c r="AE68" s="165" t="str">
        <f>IFERROR(VALUE(IF($A68="","",IF(AE$2="","", InasistDetal!AE73))),"")</f>
        <v/>
      </c>
    </row>
    <row r="69">
      <c r="A69" s="164" t="str">
        <f>IF(Lista!A67="","",Lista!A67)</f>
        <v/>
      </c>
      <c r="B69" s="165" t="str">
        <f>IFERROR(VALUE(IF($A69="","",IF(B$2="","", InasistDetal!B74))),"")</f>
        <v/>
      </c>
      <c r="C69" s="165" t="str">
        <f>IFERROR(VALUE(IF($A69="","",IF(C$2="","", InasistDetal!C74))),"")</f>
        <v/>
      </c>
      <c r="D69" s="165" t="str">
        <f>IFERROR(VALUE(IF($A69="","",IF(D$2="","", InasistDetal!D74))),"")</f>
        <v/>
      </c>
      <c r="E69" s="165" t="str">
        <f>IFERROR(VALUE(IF($A69="","",IF(E$2="","", InasistDetal!E74))),"")</f>
        <v/>
      </c>
      <c r="F69" s="165" t="str">
        <f>IFERROR(VALUE(IF($A69="","",IF(F$2="","", InasistDetal!F74))),"")</f>
        <v/>
      </c>
      <c r="G69" s="165" t="str">
        <f>IFERROR(VALUE(IF($A69="","",IF(G$2="","", InasistDetal!G74))),"")</f>
        <v/>
      </c>
      <c r="H69" s="165" t="str">
        <f>IFERROR(VALUE(IF($A69="","",IF(H$2="","", InasistDetal!H74))),"")</f>
        <v/>
      </c>
      <c r="I69" s="165" t="str">
        <f>IFERROR(VALUE(IF($A69="","",IF(I$2="","", InasistDetal!I74))),"")</f>
        <v/>
      </c>
      <c r="J69" s="165" t="str">
        <f>IFERROR(VALUE(IF($A69="","",IF(J$2="","", InasistDetal!J74))),"")</f>
        <v/>
      </c>
      <c r="K69" s="165" t="str">
        <f>IFERROR(VALUE(IF($A69="","",IF(K$2="","", InasistDetal!K74))),"")</f>
        <v/>
      </c>
      <c r="L69" s="165" t="str">
        <f>IFERROR(VALUE(IF($A69="","",IF(L$2="","", InasistDetal!L74))),"")</f>
        <v/>
      </c>
      <c r="M69" s="165" t="str">
        <f>IFERROR(VALUE(IF($A69="","",IF(M$2="","", InasistDetal!M74))),"")</f>
        <v/>
      </c>
      <c r="N69" s="165" t="str">
        <f>IFERROR(VALUE(IF($A69="","",IF(N$2="","", InasistDetal!N74))),"")</f>
        <v/>
      </c>
      <c r="O69" s="165" t="str">
        <f>IFERROR(VALUE(IF($A69="","",IF(O$2="","", InasistDetal!O74))),"")</f>
        <v/>
      </c>
      <c r="P69" s="165" t="str">
        <f>IFERROR(VALUE(IF($A69="","",IF(P$2="","", InasistDetal!P74))),"")</f>
        <v/>
      </c>
      <c r="Q69" s="165" t="str">
        <f>IFERROR(VALUE(IF($A69="","",IF(Q$2="","", InasistDetal!Q74))),"")</f>
        <v/>
      </c>
      <c r="R69" s="165" t="str">
        <f>IFERROR(VALUE(IF($A69="","",IF(R$2="","", InasistDetal!R74))),"")</f>
        <v/>
      </c>
      <c r="S69" s="165" t="str">
        <f>IFERROR(VALUE(IF($A69="","",IF(S$2="","", InasistDetal!S74))),"")</f>
        <v/>
      </c>
      <c r="T69" s="165" t="str">
        <f>IFERROR(VALUE(IF($A69="","",IF(T$2="","", InasistDetal!T74))),"")</f>
        <v/>
      </c>
      <c r="U69" s="165" t="str">
        <f>IFERROR(VALUE(IF($A69="","",IF(U$2="","", InasistDetal!U74))),"")</f>
        <v/>
      </c>
      <c r="V69" s="165" t="str">
        <f>IFERROR(VALUE(IF($A69="","",IF(V$2="","", InasistDetal!V74))),"")</f>
        <v/>
      </c>
      <c r="W69" s="165" t="str">
        <f>IFERROR(VALUE(IF($A69="","",IF(W$2="","", InasistDetal!W74))),"")</f>
        <v/>
      </c>
      <c r="X69" s="165" t="str">
        <f>IFERROR(VALUE(IF($A69="","",IF(X$2="","", InasistDetal!X74))),"")</f>
        <v/>
      </c>
      <c r="Y69" s="165" t="str">
        <f>IFERROR(VALUE(IF($A69="","",IF(Y$2="","", InasistDetal!Y74))),"")</f>
        <v/>
      </c>
      <c r="Z69" s="165" t="str">
        <f>IFERROR(VALUE(IF($A69="","",IF(Z$2="","", InasistDetal!Z74))),"")</f>
        <v/>
      </c>
      <c r="AA69" s="165" t="str">
        <f>IFERROR(VALUE(IF($A69="","",IF(AA$2="","", InasistDetal!AA74))),"")</f>
        <v/>
      </c>
      <c r="AB69" s="165" t="str">
        <f>IFERROR(VALUE(IF($A69="","",IF(AB$2="","", InasistDetal!AB74))),"")</f>
        <v/>
      </c>
      <c r="AC69" s="165" t="str">
        <f>IFERROR(VALUE(IF($A69="","",IF(AC$2="","", InasistDetal!AC74))),"")</f>
        <v/>
      </c>
      <c r="AD69" s="165" t="str">
        <f>IFERROR(VALUE(IF($A69="","",IF(AD$2="","", InasistDetal!AD74))),"")</f>
        <v/>
      </c>
      <c r="AE69" s="165" t="str">
        <f>IFERROR(VALUE(IF($A69="","",IF(AE$2="","", InasistDetal!AE74))),"")</f>
        <v/>
      </c>
    </row>
    <row r="70">
      <c r="A70" s="164" t="str">
        <f>IF(Lista!A68="","",Lista!A68)</f>
        <v/>
      </c>
      <c r="B70" s="165" t="str">
        <f>IFERROR(VALUE(IF($A70="","",IF(B$2="","", InasistDetal!B75))),"")</f>
        <v/>
      </c>
      <c r="C70" s="165" t="str">
        <f>IFERROR(VALUE(IF($A70="","",IF(C$2="","", InasistDetal!C75))),"")</f>
        <v/>
      </c>
      <c r="D70" s="165" t="str">
        <f>IFERROR(VALUE(IF($A70="","",IF(D$2="","", InasistDetal!D75))),"")</f>
        <v/>
      </c>
      <c r="E70" s="165" t="str">
        <f>IFERROR(VALUE(IF($A70="","",IF(E$2="","", InasistDetal!E75))),"")</f>
        <v/>
      </c>
      <c r="F70" s="165" t="str">
        <f>IFERROR(VALUE(IF($A70="","",IF(F$2="","", InasistDetal!F75))),"")</f>
        <v/>
      </c>
      <c r="G70" s="165" t="str">
        <f>IFERROR(VALUE(IF($A70="","",IF(G$2="","", InasistDetal!G75))),"")</f>
        <v/>
      </c>
      <c r="H70" s="165" t="str">
        <f>IFERROR(VALUE(IF($A70="","",IF(H$2="","", InasistDetal!H75))),"")</f>
        <v/>
      </c>
      <c r="I70" s="165" t="str">
        <f>IFERROR(VALUE(IF($A70="","",IF(I$2="","", InasistDetal!I75))),"")</f>
        <v/>
      </c>
      <c r="J70" s="165" t="str">
        <f>IFERROR(VALUE(IF($A70="","",IF(J$2="","", InasistDetal!J75))),"")</f>
        <v/>
      </c>
      <c r="K70" s="165" t="str">
        <f>IFERROR(VALUE(IF($A70="","",IF(K$2="","", InasistDetal!K75))),"")</f>
        <v/>
      </c>
      <c r="L70" s="165" t="str">
        <f>IFERROR(VALUE(IF($A70="","",IF(L$2="","", InasistDetal!L75))),"")</f>
        <v/>
      </c>
      <c r="M70" s="165" t="str">
        <f>IFERROR(VALUE(IF($A70="","",IF(M$2="","", InasistDetal!M75))),"")</f>
        <v/>
      </c>
      <c r="N70" s="165" t="str">
        <f>IFERROR(VALUE(IF($A70="","",IF(N$2="","", InasistDetal!N75))),"")</f>
        <v/>
      </c>
      <c r="O70" s="165" t="str">
        <f>IFERROR(VALUE(IF($A70="","",IF(O$2="","", InasistDetal!O75))),"")</f>
        <v/>
      </c>
      <c r="P70" s="165" t="str">
        <f>IFERROR(VALUE(IF($A70="","",IF(P$2="","", InasistDetal!P75))),"")</f>
        <v/>
      </c>
      <c r="Q70" s="165" t="str">
        <f>IFERROR(VALUE(IF($A70="","",IF(Q$2="","", InasistDetal!Q75))),"")</f>
        <v/>
      </c>
      <c r="R70" s="165" t="str">
        <f>IFERROR(VALUE(IF($A70="","",IF(R$2="","", InasistDetal!R75))),"")</f>
        <v/>
      </c>
      <c r="S70" s="165" t="str">
        <f>IFERROR(VALUE(IF($A70="","",IF(S$2="","", InasistDetal!S75))),"")</f>
        <v/>
      </c>
      <c r="T70" s="165" t="str">
        <f>IFERROR(VALUE(IF($A70="","",IF(T$2="","", InasistDetal!T75))),"")</f>
        <v/>
      </c>
      <c r="U70" s="165" t="str">
        <f>IFERROR(VALUE(IF($A70="","",IF(U$2="","", InasistDetal!U75))),"")</f>
        <v/>
      </c>
      <c r="V70" s="165" t="str">
        <f>IFERROR(VALUE(IF($A70="","",IF(V$2="","", InasistDetal!V75))),"")</f>
        <v/>
      </c>
      <c r="W70" s="165" t="str">
        <f>IFERROR(VALUE(IF($A70="","",IF(W$2="","", InasistDetal!W75))),"")</f>
        <v/>
      </c>
      <c r="X70" s="165" t="str">
        <f>IFERROR(VALUE(IF($A70="","",IF(X$2="","", InasistDetal!X75))),"")</f>
        <v/>
      </c>
      <c r="Y70" s="165" t="str">
        <f>IFERROR(VALUE(IF($A70="","",IF(Y$2="","", InasistDetal!Y75))),"")</f>
        <v/>
      </c>
      <c r="Z70" s="165" t="str">
        <f>IFERROR(VALUE(IF($A70="","",IF(Z$2="","", InasistDetal!Z75))),"")</f>
        <v/>
      </c>
      <c r="AA70" s="165" t="str">
        <f>IFERROR(VALUE(IF($A70="","",IF(AA$2="","", InasistDetal!AA75))),"")</f>
        <v/>
      </c>
      <c r="AB70" s="165" t="str">
        <f>IFERROR(VALUE(IF($A70="","",IF(AB$2="","", InasistDetal!AB75))),"")</f>
        <v/>
      </c>
      <c r="AC70" s="165" t="str">
        <f>IFERROR(VALUE(IF($A70="","",IF(AC$2="","", InasistDetal!AC75))),"")</f>
        <v/>
      </c>
      <c r="AD70" s="165" t="str">
        <f>IFERROR(VALUE(IF($A70="","",IF(AD$2="","", InasistDetal!AD75))),"")</f>
        <v/>
      </c>
      <c r="AE70" s="165" t="str">
        <f>IFERROR(VALUE(IF($A70="","",IF(AE$2="","", InasistDetal!AE75))),"")</f>
        <v/>
      </c>
    </row>
    <row r="71">
      <c r="A71" s="164" t="str">
        <f>IF(Lista!A69="","",Lista!A69)</f>
        <v/>
      </c>
      <c r="B71" s="165" t="str">
        <f>IFERROR(VALUE(IF($A71="","",IF(B$2="","", InasistDetal!B76))),"")</f>
        <v/>
      </c>
      <c r="C71" s="165" t="str">
        <f>IFERROR(VALUE(IF($A71="","",IF(C$2="","", InasistDetal!C76))),"")</f>
        <v/>
      </c>
      <c r="D71" s="165" t="str">
        <f>IFERROR(VALUE(IF($A71="","",IF(D$2="","", InasistDetal!D76))),"")</f>
        <v/>
      </c>
      <c r="E71" s="165" t="str">
        <f>IFERROR(VALUE(IF($A71="","",IF(E$2="","", InasistDetal!E76))),"")</f>
        <v/>
      </c>
      <c r="F71" s="165" t="str">
        <f>IFERROR(VALUE(IF($A71="","",IF(F$2="","", InasistDetal!F76))),"")</f>
        <v/>
      </c>
      <c r="G71" s="165" t="str">
        <f>IFERROR(VALUE(IF($A71="","",IF(G$2="","", InasistDetal!G76))),"")</f>
        <v/>
      </c>
      <c r="H71" s="165" t="str">
        <f>IFERROR(VALUE(IF($A71="","",IF(H$2="","", InasistDetal!H76))),"")</f>
        <v/>
      </c>
      <c r="I71" s="165" t="str">
        <f>IFERROR(VALUE(IF($A71="","",IF(I$2="","", InasistDetal!I76))),"")</f>
        <v/>
      </c>
      <c r="J71" s="165" t="str">
        <f>IFERROR(VALUE(IF($A71="","",IF(J$2="","", InasistDetal!J76))),"")</f>
        <v/>
      </c>
      <c r="K71" s="165" t="str">
        <f>IFERROR(VALUE(IF($A71="","",IF(K$2="","", InasistDetal!K76))),"")</f>
        <v/>
      </c>
      <c r="L71" s="165" t="str">
        <f>IFERROR(VALUE(IF($A71="","",IF(L$2="","", InasistDetal!L76))),"")</f>
        <v/>
      </c>
      <c r="M71" s="165" t="str">
        <f>IFERROR(VALUE(IF($A71="","",IF(M$2="","", InasistDetal!M76))),"")</f>
        <v/>
      </c>
      <c r="N71" s="165" t="str">
        <f>IFERROR(VALUE(IF($A71="","",IF(N$2="","", InasistDetal!N76))),"")</f>
        <v/>
      </c>
      <c r="O71" s="165" t="str">
        <f>IFERROR(VALUE(IF($A71="","",IF(O$2="","", InasistDetal!O76))),"")</f>
        <v/>
      </c>
      <c r="P71" s="165" t="str">
        <f>IFERROR(VALUE(IF($A71="","",IF(P$2="","", InasistDetal!P76))),"")</f>
        <v/>
      </c>
      <c r="Q71" s="165" t="str">
        <f>IFERROR(VALUE(IF($A71="","",IF(Q$2="","", InasistDetal!Q76))),"")</f>
        <v/>
      </c>
      <c r="R71" s="165" t="str">
        <f>IFERROR(VALUE(IF($A71="","",IF(R$2="","", InasistDetal!R76))),"")</f>
        <v/>
      </c>
      <c r="S71" s="165" t="str">
        <f>IFERROR(VALUE(IF($A71="","",IF(S$2="","", InasistDetal!S76))),"")</f>
        <v/>
      </c>
      <c r="T71" s="165" t="str">
        <f>IFERROR(VALUE(IF($A71="","",IF(T$2="","", InasistDetal!T76))),"")</f>
        <v/>
      </c>
      <c r="U71" s="165" t="str">
        <f>IFERROR(VALUE(IF($A71="","",IF(U$2="","", InasistDetal!U76))),"")</f>
        <v/>
      </c>
      <c r="V71" s="165" t="str">
        <f>IFERROR(VALUE(IF($A71="","",IF(V$2="","", InasistDetal!V76))),"")</f>
        <v/>
      </c>
      <c r="W71" s="165" t="str">
        <f>IFERROR(VALUE(IF($A71="","",IF(W$2="","", InasistDetal!W76))),"")</f>
        <v/>
      </c>
      <c r="X71" s="165" t="str">
        <f>IFERROR(VALUE(IF($A71="","",IF(X$2="","", InasistDetal!X76))),"")</f>
        <v/>
      </c>
      <c r="Y71" s="165" t="str">
        <f>IFERROR(VALUE(IF($A71="","",IF(Y$2="","", InasistDetal!Y76))),"")</f>
        <v/>
      </c>
      <c r="Z71" s="165" t="str">
        <f>IFERROR(VALUE(IF($A71="","",IF(Z$2="","", InasistDetal!Z76))),"")</f>
        <v/>
      </c>
      <c r="AA71" s="165" t="str">
        <f>IFERROR(VALUE(IF($A71="","",IF(AA$2="","", InasistDetal!AA76))),"")</f>
        <v/>
      </c>
      <c r="AB71" s="165" t="str">
        <f>IFERROR(VALUE(IF($A71="","",IF(AB$2="","", InasistDetal!AB76))),"")</f>
        <v/>
      </c>
      <c r="AC71" s="165" t="str">
        <f>IFERROR(VALUE(IF($A71="","",IF(AC$2="","", InasistDetal!AC76))),"")</f>
        <v/>
      </c>
      <c r="AD71" s="165" t="str">
        <f>IFERROR(VALUE(IF($A71="","",IF(AD$2="","", InasistDetal!AD76))),"")</f>
        <v/>
      </c>
      <c r="AE71" s="165" t="str">
        <f>IFERROR(VALUE(IF($A71="","",IF(AE$2="","", InasistDetal!AE76))),"")</f>
        <v/>
      </c>
    </row>
    <row r="72">
      <c r="A72" s="164" t="str">
        <f>IF(Lista!A70="","",Lista!A70)</f>
        <v/>
      </c>
      <c r="B72" s="165" t="str">
        <f>IFERROR(VALUE(IF($A72="","",IF(B$2="","", InasistDetal!B77))),"")</f>
        <v/>
      </c>
      <c r="C72" s="165" t="str">
        <f>IFERROR(VALUE(IF($A72="","",IF(C$2="","", InasistDetal!C77))),"")</f>
        <v/>
      </c>
      <c r="D72" s="165" t="str">
        <f>IFERROR(VALUE(IF($A72="","",IF(D$2="","", InasistDetal!D77))),"")</f>
        <v/>
      </c>
      <c r="E72" s="165" t="str">
        <f>IFERROR(VALUE(IF($A72="","",IF(E$2="","", InasistDetal!E77))),"")</f>
        <v/>
      </c>
      <c r="F72" s="165" t="str">
        <f>IFERROR(VALUE(IF($A72="","",IF(F$2="","", InasistDetal!F77))),"")</f>
        <v/>
      </c>
      <c r="G72" s="165" t="str">
        <f>IFERROR(VALUE(IF($A72="","",IF(G$2="","", InasistDetal!G77))),"")</f>
        <v/>
      </c>
      <c r="H72" s="165" t="str">
        <f>IFERROR(VALUE(IF($A72="","",IF(H$2="","", InasistDetal!H77))),"")</f>
        <v/>
      </c>
      <c r="I72" s="165" t="str">
        <f>IFERROR(VALUE(IF($A72="","",IF(I$2="","", InasistDetal!I77))),"")</f>
        <v/>
      </c>
      <c r="J72" s="165" t="str">
        <f>IFERROR(VALUE(IF($A72="","",IF(J$2="","", InasistDetal!J77))),"")</f>
        <v/>
      </c>
      <c r="K72" s="165" t="str">
        <f>IFERROR(VALUE(IF($A72="","",IF(K$2="","", InasistDetal!K77))),"")</f>
        <v/>
      </c>
      <c r="L72" s="165" t="str">
        <f>IFERROR(VALUE(IF($A72="","",IF(L$2="","", InasistDetal!L77))),"")</f>
        <v/>
      </c>
      <c r="M72" s="165" t="str">
        <f>IFERROR(VALUE(IF($A72="","",IF(M$2="","", InasistDetal!M77))),"")</f>
        <v/>
      </c>
      <c r="N72" s="165" t="str">
        <f>IFERROR(VALUE(IF($A72="","",IF(N$2="","", InasistDetal!N77))),"")</f>
        <v/>
      </c>
      <c r="O72" s="165" t="str">
        <f>IFERROR(VALUE(IF($A72="","",IF(O$2="","", InasistDetal!O77))),"")</f>
        <v/>
      </c>
      <c r="P72" s="165" t="str">
        <f>IFERROR(VALUE(IF($A72="","",IF(P$2="","", InasistDetal!P77))),"")</f>
        <v/>
      </c>
      <c r="Q72" s="165" t="str">
        <f>IFERROR(VALUE(IF($A72="","",IF(Q$2="","", InasistDetal!Q77))),"")</f>
        <v/>
      </c>
      <c r="R72" s="165" t="str">
        <f>IFERROR(VALUE(IF($A72="","",IF(R$2="","", InasistDetal!R77))),"")</f>
        <v/>
      </c>
      <c r="S72" s="165" t="str">
        <f>IFERROR(VALUE(IF($A72="","",IF(S$2="","", InasistDetal!S77))),"")</f>
        <v/>
      </c>
      <c r="T72" s="165" t="str">
        <f>IFERROR(VALUE(IF($A72="","",IF(T$2="","", InasistDetal!T77))),"")</f>
        <v/>
      </c>
      <c r="U72" s="165" t="str">
        <f>IFERROR(VALUE(IF($A72="","",IF(U$2="","", InasistDetal!U77))),"")</f>
        <v/>
      </c>
      <c r="V72" s="165" t="str">
        <f>IFERROR(VALUE(IF($A72="","",IF(V$2="","", InasistDetal!V77))),"")</f>
        <v/>
      </c>
      <c r="W72" s="165" t="str">
        <f>IFERROR(VALUE(IF($A72="","",IF(W$2="","", InasistDetal!W77))),"")</f>
        <v/>
      </c>
      <c r="X72" s="165" t="str">
        <f>IFERROR(VALUE(IF($A72="","",IF(X$2="","", InasistDetal!X77))),"")</f>
        <v/>
      </c>
      <c r="Y72" s="165" t="str">
        <f>IFERROR(VALUE(IF($A72="","",IF(Y$2="","", InasistDetal!Y77))),"")</f>
        <v/>
      </c>
      <c r="Z72" s="165" t="str">
        <f>IFERROR(VALUE(IF($A72="","",IF(Z$2="","", InasistDetal!Z77))),"")</f>
        <v/>
      </c>
      <c r="AA72" s="165" t="str">
        <f>IFERROR(VALUE(IF($A72="","",IF(AA$2="","", InasistDetal!AA77))),"")</f>
        <v/>
      </c>
      <c r="AB72" s="165" t="str">
        <f>IFERROR(VALUE(IF($A72="","",IF(AB$2="","", InasistDetal!AB77))),"")</f>
        <v/>
      </c>
      <c r="AC72" s="165" t="str">
        <f>IFERROR(VALUE(IF($A72="","",IF(AC$2="","", InasistDetal!AC77))),"")</f>
        <v/>
      </c>
      <c r="AD72" s="165" t="str">
        <f>IFERROR(VALUE(IF($A72="","",IF(AD$2="","", InasistDetal!AD77))),"")</f>
        <v/>
      </c>
      <c r="AE72" s="165" t="str">
        <f>IFERROR(VALUE(IF($A72="","",IF(AE$2="","", InasistDetal!AE77))),"")</f>
        <v/>
      </c>
    </row>
    <row r="73">
      <c r="A73" s="164" t="str">
        <f>IF(Lista!A71="","",Lista!A71)</f>
        <v/>
      </c>
      <c r="B73" s="165" t="str">
        <f>IFERROR(VALUE(IF($A73="","",IF(B$2="","", InasistDetal!B78))),"")</f>
        <v/>
      </c>
      <c r="C73" s="165" t="str">
        <f>IFERROR(VALUE(IF($A73="","",IF(C$2="","", InasistDetal!C78))),"")</f>
        <v/>
      </c>
      <c r="D73" s="165" t="str">
        <f>IFERROR(VALUE(IF($A73="","",IF(D$2="","", InasistDetal!D78))),"")</f>
        <v/>
      </c>
      <c r="E73" s="165" t="str">
        <f>IFERROR(VALUE(IF($A73="","",IF(E$2="","", InasistDetal!E78))),"")</f>
        <v/>
      </c>
      <c r="F73" s="165" t="str">
        <f>IFERROR(VALUE(IF($A73="","",IF(F$2="","", InasistDetal!F78))),"")</f>
        <v/>
      </c>
      <c r="G73" s="165" t="str">
        <f>IFERROR(VALUE(IF($A73="","",IF(G$2="","", InasistDetal!G78))),"")</f>
        <v/>
      </c>
      <c r="H73" s="165" t="str">
        <f>IFERROR(VALUE(IF($A73="","",IF(H$2="","", InasistDetal!H78))),"")</f>
        <v/>
      </c>
      <c r="I73" s="165" t="str">
        <f>IFERROR(VALUE(IF($A73="","",IF(I$2="","", InasistDetal!I78))),"")</f>
        <v/>
      </c>
      <c r="J73" s="165" t="str">
        <f>IFERROR(VALUE(IF($A73="","",IF(J$2="","", InasistDetal!J78))),"")</f>
        <v/>
      </c>
      <c r="K73" s="165" t="str">
        <f>IFERROR(VALUE(IF($A73="","",IF(K$2="","", InasistDetal!K78))),"")</f>
        <v/>
      </c>
      <c r="L73" s="165" t="str">
        <f>IFERROR(VALUE(IF($A73="","",IF(L$2="","", InasistDetal!L78))),"")</f>
        <v/>
      </c>
      <c r="M73" s="165" t="str">
        <f>IFERROR(VALUE(IF($A73="","",IF(M$2="","", InasistDetal!M78))),"")</f>
        <v/>
      </c>
      <c r="N73" s="165" t="str">
        <f>IFERROR(VALUE(IF($A73="","",IF(N$2="","", InasistDetal!N78))),"")</f>
        <v/>
      </c>
      <c r="O73" s="165" t="str">
        <f>IFERROR(VALUE(IF($A73="","",IF(O$2="","", InasistDetal!O78))),"")</f>
        <v/>
      </c>
      <c r="P73" s="165" t="str">
        <f>IFERROR(VALUE(IF($A73="","",IF(P$2="","", InasistDetal!P78))),"")</f>
        <v/>
      </c>
      <c r="Q73" s="165" t="str">
        <f>IFERROR(VALUE(IF($A73="","",IF(Q$2="","", InasistDetal!Q78))),"")</f>
        <v/>
      </c>
      <c r="R73" s="165" t="str">
        <f>IFERROR(VALUE(IF($A73="","",IF(R$2="","", InasistDetal!R78))),"")</f>
        <v/>
      </c>
      <c r="S73" s="165" t="str">
        <f>IFERROR(VALUE(IF($A73="","",IF(S$2="","", InasistDetal!S78))),"")</f>
        <v/>
      </c>
      <c r="T73" s="165" t="str">
        <f>IFERROR(VALUE(IF($A73="","",IF(T$2="","", InasistDetal!T78))),"")</f>
        <v/>
      </c>
      <c r="U73" s="165" t="str">
        <f>IFERROR(VALUE(IF($A73="","",IF(U$2="","", InasistDetal!U78))),"")</f>
        <v/>
      </c>
      <c r="V73" s="165" t="str">
        <f>IFERROR(VALUE(IF($A73="","",IF(V$2="","", InasistDetal!V78))),"")</f>
        <v/>
      </c>
      <c r="W73" s="165" t="str">
        <f>IFERROR(VALUE(IF($A73="","",IF(W$2="","", InasistDetal!W78))),"")</f>
        <v/>
      </c>
      <c r="X73" s="165" t="str">
        <f>IFERROR(VALUE(IF($A73="","",IF(X$2="","", InasistDetal!X78))),"")</f>
        <v/>
      </c>
      <c r="Y73" s="165" t="str">
        <f>IFERROR(VALUE(IF($A73="","",IF(Y$2="","", InasistDetal!Y78))),"")</f>
        <v/>
      </c>
      <c r="Z73" s="165" t="str">
        <f>IFERROR(VALUE(IF($A73="","",IF(Z$2="","", InasistDetal!Z78))),"")</f>
        <v/>
      </c>
      <c r="AA73" s="165" t="str">
        <f>IFERROR(VALUE(IF($A73="","",IF(AA$2="","", InasistDetal!AA78))),"")</f>
        <v/>
      </c>
      <c r="AB73" s="165" t="str">
        <f>IFERROR(VALUE(IF($A73="","",IF(AB$2="","", InasistDetal!AB78))),"")</f>
        <v/>
      </c>
      <c r="AC73" s="165" t="str">
        <f>IFERROR(VALUE(IF($A73="","",IF(AC$2="","", InasistDetal!AC78))),"")</f>
        <v/>
      </c>
      <c r="AD73" s="165" t="str">
        <f>IFERROR(VALUE(IF($A73="","",IF(AD$2="","", InasistDetal!AD78))),"")</f>
        <v/>
      </c>
      <c r="AE73" s="165" t="str">
        <f>IFERROR(VALUE(IF($A73="","",IF(AE$2="","", InasistDetal!AE78))),"")</f>
        <v/>
      </c>
    </row>
    <row r="74">
      <c r="A74" s="164" t="str">
        <f>IF(Lista!A72="","",Lista!A72)</f>
        <v/>
      </c>
      <c r="B74" s="165" t="str">
        <f>IFERROR(VALUE(IF($A74="","",IF(B$2="","", InasistDetal!B79))),"")</f>
        <v/>
      </c>
      <c r="C74" s="165" t="str">
        <f>IFERROR(VALUE(IF($A74="","",IF(C$2="","", InasistDetal!C79))),"")</f>
        <v/>
      </c>
      <c r="D74" s="165" t="str">
        <f>IFERROR(VALUE(IF($A74="","",IF(D$2="","", InasistDetal!D79))),"")</f>
        <v/>
      </c>
      <c r="E74" s="165" t="str">
        <f>IFERROR(VALUE(IF($A74="","",IF(E$2="","", InasistDetal!E79))),"")</f>
        <v/>
      </c>
      <c r="F74" s="165" t="str">
        <f>IFERROR(VALUE(IF($A74="","",IF(F$2="","", InasistDetal!F79))),"")</f>
        <v/>
      </c>
      <c r="G74" s="165" t="str">
        <f>IFERROR(VALUE(IF($A74="","",IF(G$2="","", InasistDetal!G79))),"")</f>
        <v/>
      </c>
      <c r="H74" s="165" t="str">
        <f>IFERROR(VALUE(IF($A74="","",IF(H$2="","", InasistDetal!H79))),"")</f>
        <v/>
      </c>
      <c r="I74" s="165" t="str">
        <f>IFERROR(VALUE(IF($A74="","",IF(I$2="","", InasistDetal!I79))),"")</f>
        <v/>
      </c>
      <c r="J74" s="165" t="str">
        <f>IFERROR(VALUE(IF($A74="","",IF(J$2="","", InasistDetal!J79))),"")</f>
        <v/>
      </c>
      <c r="K74" s="165" t="str">
        <f>IFERROR(VALUE(IF($A74="","",IF(K$2="","", InasistDetal!K79))),"")</f>
        <v/>
      </c>
      <c r="L74" s="165" t="str">
        <f>IFERROR(VALUE(IF($A74="","",IF(L$2="","", InasistDetal!L79))),"")</f>
        <v/>
      </c>
      <c r="M74" s="165" t="str">
        <f>IFERROR(VALUE(IF($A74="","",IF(M$2="","", InasistDetal!M79))),"")</f>
        <v/>
      </c>
      <c r="N74" s="165" t="str">
        <f>IFERROR(VALUE(IF($A74="","",IF(N$2="","", InasistDetal!N79))),"")</f>
        <v/>
      </c>
      <c r="O74" s="165" t="str">
        <f>IFERROR(VALUE(IF($A74="","",IF(O$2="","", InasistDetal!O79))),"")</f>
        <v/>
      </c>
      <c r="P74" s="165" t="str">
        <f>IFERROR(VALUE(IF($A74="","",IF(P$2="","", InasistDetal!P79))),"")</f>
        <v/>
      </c>
      <c r="Q74" s="165" t="str">
        <f>IFERROR(VALUE(IF($A74="","",IF(Q$2="","", InasistDetal!Q79))),"")</f>
        <v/>
      </c>
      <c r="R74" s="165" t="str">
        <f>IFERROR(VALUE(IF($A74="","",IF(R$2="","", InasistDetal!R79))),"")</f>
        <v/>
      </c>
      <c r="S74" s="165" t="str">
        <f>IFERROR(VALUE(IF($A74="","",IF(S$2="","", InasistDetal!S79))),"")</f>
        <v/>
      </c>
      <c r="T74" s="165" t="str">
        <f>IFERROR(VALUE(IF($A74="","",IF(T$2="","", InasistDetal!T79))),"")</f>
        <v/>
      </c>
      <c r="U74" s="165" t="str">
        <f>IFERROR(VALUE(IF($A74="","",IF(U$2="","", InasistDetal!U79))),"")</f>
        <v/>
      </c>
      <c r="V74" s="165" t="str">
        <f>IFERROR(VALUE(IF($A74="","",IF(V$2="","", InasistDetal!V79))),"")</f>
        <v/>
      </c>
      <c r="W74" s="165" t="str">
        <f>IFERROR(VALUE(IF($A74="","",IF(W$2="","", InasistDetal!W79))),"")</f>
        <v/>
      </c>
      <c r="X74" s="165" t="str">
        <f>IFERROR(VALUE(IF($A74="","",IF(X$2="","", InasistDetal!X79))),"")</f>
        <v/>
      </c>
      <c r="Y74" s="165" t="str">
        <f>IFERROR(VALUE(IF($A74="","",IF(Y$2="","", InasistDetal!Y79))),"")</f>
        <v/>
      </c>
      <c r="Z74" s="165" t="str">
        <f>IFERROR(VALUE(IF($A74="","",IF(Z$2="","", InasistDetal!Z79))),"")</f>
        <v/>
      </c>
      <c r="AA74" s="165" t="str">
        <f>IFERROR(VALUE(IF($A74="","",IF(AA$2="","", InasistDetal!AA79))),"")</f>
        <v/>
      </c>
      <c r="AB74" s="165" t="str">
        <f>IFERROR(VALUE(IF($A74="","",IF(AB$2="","", InasistDetal!AB79))),"")</f>
        <v/>
      </c>
      <c r="AC74" s="165" t="str">
        <f>IFERROR(VALUE(IF($A74="","",IF(AC$2="","", InasistDetal!AC79))),"")</f>
        <v/>
      </c>
      <c r="AD74" s="165" t="str">
        <f>IFERROR(VALUE(IF($A74="","",IF(AD$2="","", InasistDetal!AD79))),"")</f>
        <v/>
      </c>
      <c r="AE74" s="165" t="str">
        <f>IFERROR(VALUE(IF($A74="","",IF(AE$2="","", InasistDetal!AE79))),"")</f>
        <v/>
      </c>
    </row>
    <row r="75">
      <c r="A75" s="164" t="str">
        <f>IF(Lista!A73="","",Lista!A73)</f>
        <v/>
      </c>
      <c r="B75" s="165" t="str">
        <f>IFERROR(VALUE(IF($A75="","",IF(B$2="","", InasistDetal!B80))),"")</f>
        <v/>
      </c>
      <c r="C75" s="165" t="str">
        <f>IFERROR(VALUE(IF($A75="","",IF(C$2="","", InasistDetal!C80))),"")</f>
        <v/>
      </c>
      <c r="D75" s="165" t="str">
        <f>IFERROR(VALUE(IF($A75="","",IF(D$2="","", InasistDetal!D80))),"")</f>
        <v/>
      </c>
      <c r="E75" s="165" t="str">
        <f>IFERROR(VALUE(IF($A75="","",IF(E$2="","", InasistDetal!E80))),"")</f>
        <v/>
      </c>
      <c r="F75" s="165" t="str">
        <f>IFERROR(VALUE(IF($A75="","",IF(F$2="","", InasistDetal!F80))),"")</f>
        <v/>
      </c>
      <c r="G75" s="165" t="str">
        <f>IFERROR(VALUE(IF($A75="","",IF(G$2="","", InasistDetal!G80))),"")</f>
        <v/>
      </c>
      <c r="H75" s="165" t="str">
        <f>IFERROR(VALUE(IF($A75="","",IF(H$2="","", InasistDetal!H80))),"")</f>
        <v/>
      </c>
      <c r="I75" s="165" t="str">
        <f>IFERROR(VALUE(IF($A75="","",IF(I$2="","", InasistDetal!I80))),"")</f>
        <v/>
      </c>
      <c r="J75" s="165" t="str">
        <f>IFERROR(VALUE(IF($A75="","",IF(J$2="","", InasistDetal!J80))),"")</f>
        <v/>
      </c>
      <c r="K75" s="165" t="str">
        <f>IFERROR(VALUE(IF($A75="","",IF(K$2="","", InasistDetal!K80))),"")</f>
        <v/>
      </c>
      <c r="L75" s="165" t="str">
        <f>IFERROR(VALUE(IF($A75="","",IF(L$2="","", InasistDetal!L80))),"")</f>
        <v/>
      </c>
      <c r="M75" s="165" t="str">
        <f>IFERROR(VALUE(IF($A75="","",IF(M$2="","", InasistDetal!M80))),"")</f>
        <v/>
      </c>
      <c r="N75" s="165" t="str">
        <f>IFERROR(VALUE(IF($A75="","",IF(N$2="","", InasistDetal!N80))),"")</f>
        <v/>
      </c>
      <c r="O75" s="165" t="str">
        <f>IFERROR(VALUE(IF($A75="","",IF(O$2="","", InasistDetal!O80))),"")</f>
        <v/>
      </c>
      <c r="P75" s="165" t="str">
        <f>IFERROR(VALUE(IF($A75="","",IF(P$2="","", InasistDetal!P80))),"")</f>
        <v/>
      </c>
      <c r="Q75" s="165" t="str">
        <f>IFERROR(VALUE(IF($A75="","",IF(Q$2="","", InasistDetal!Q80))),"")</f>
        <v/>
      </c>
      <c r="R75" s="165" t="str">
        <f>IFERROR(VALUE(IF($A75="","",IF(R$2="","", InasistDetal!R80))),"")</f>
        <v/>
      </c>
      <c r="S75" s="165" t="str">
        <f>IFERROR(VALUE(IF($A75="","",IF(S$2="","", InasistDetal!S80))),"")</f>
        <v/>
      </c>
      <c r="T75" s="165" t="str">
        <f>IFERROR(VALUE(IF($A75="","",IF(T$2="","", InasistDetal!T80))),"")</f>
        <v/>
      </c>
      <c r="U75" s="165" t="str">
        <f>IFERROR(VALUE(IF($A75="","",IF(U$2="","", InasistDetal!U80))),"")</f>
        <v/>
      </c>
      <c r="V75" s="165" t="str">
        <f>IFERROR(VALUE(IF($A75="","",IF(V$2="","", InasistDetal!V80))),"")</f>
        <v/>
      </c>
      <c r="W75" s="165" t="str">
        <f>IFERROR(VALUE(IF($A75="","",IF(W$2="","", InasistDetal!W80))),"")</f>
        <v/>
      </c>
      <c r="X75" s="165" t="str">
        <f>IFERROR(VALUE(IF($A75="","",IF(X$2="","", InasistDetal!X80))),"")</f>
        <v/>
      </c>
      <c r="Y75" s="165" t="str">
        <f>IFERROR(VALUE(IF($A75="","",IF(Y$2="","", InasistDetal!Y80))),"")</f>
        <v/>
      </c>
      <c r="Z75" s="165" t="str">
        <f>IFERROR(VALUE(IF($A75="","",IF(Z$2="","", InasistDetal!Z80))),"")</f>
        <v/>
      </c>
      <c r="AA75" s="165" t="str">
        <f>IFERROR(VALUE(IF($A75="","",IF(AA$2="","", InasistDetal!AA80))),"")</f>
        <v/>
      </c>
      <c r="AB75" s="165" t="str">
        <f>IFERROR(VALUE(IF($A75="","",IF(AB$2="","", InasistDetal!AB80))),"")</f>
        <v/>
      </c>
      <c r="AC75" s="165" t="str">
        <f>IFERROR(VALUE(IF($A75="","",IF(AC$2="","", InasistDetal!AC80))),"")</f>
        <v/>
      </c>
      <c r="AD75" s="165" t="str">
        <f>IFERROR(VALUE(IF($A75="","",IF(AD$2="","", InasistDetal!AD80))),"")</f>
        <v/>
      </c>
      <c r="AE75" s="165" t="str">
        <f>IFERROR(VALUE(IF($A75="","",IF(AE$2="","", InasistDetal!AE80))),"")</f>
        <v/>
      </c>
    </row>
    <row r="76">
      <c r="A76" s="164" t="str">
        <f>IF(Lista!A74="","",Lista!A74)</f>
        <v/>
      </c>
      <c r="B76" s="165" t="str">
        <f>IFERROR(VALUE(IF($A76="","",IF(B$2="","", InasistDetal!B81))),"")</f>
        <v/>
      </c>
      <c r="C76" s="165" t="str">
        <f>IFERROR(VALUE(IF($A76="","",IF(C$2="","", InasistDetal!C81))),"")</f>
        <v/>
      </c>
      <c r="D76" s="165" t="str">
        <f>IFERROR(VALUE(IF($A76="","",IF(D$2="","", InasistDetal!D81))),"")</f>
        <v/>
      </c>
      <c r="E76" s="165" t="str">
        <f>IFERROR(VALUE(IF($A76="","",IF(E$2="","", InasistDetal!E81))),"")</f>
        <v/>
      </c>
      <c r="F76" s="165" t="str">
        <f>IFERROR(VALUE(IF($A76="","",IF(F$2="","", InasistDetal!F81))),"")</f>
        <v/>
      </c>
      <c r="G76" s="165" t="str">
        <f>IFERROR(VALUE(IF($A76="","",IF(G$2="","", InasistDetal!G81))),"")</f>
        <v/>
      </c>
      <c r="H76" s="165" t="str">
        <f>IFERROR(VALUE(IF($A76="","",IF(H$2="","", InasistDetal!H81))),"")</f>
        <v/>
      </c>
      <c r="I76" s="165" t="str">
        <f>IFERROR(VALUE(IF($A76="","",IF(I$2="","", InasistDetal!I81))),"")</f>
        <v/>
      </c>
      <c r="J76" s="165" t="str">
        <f>IFERROR(VALUE(IF($A76="","",IF(J$2="","", InasistDetal!J81))),"")</f>
        <v/>
      </c>
      <c r="K76" s="165" t="str">
        <f>IFERROR(VALUE(IF($A76="","",IF(K$2="","", InasistDetal!K81))),"")</f>
        <v/>
      </c>
      <c r="L76" s="165" t="str">
        <f>IFERROR(VALUE(IF($A76="","",IF(L$2="","", InasistDetal!L81))),"")</f>
        <v/>
      </c>
      <c r="M76" s="165" t="str">
        <f>IFERROR(VALUE(IF($A76="","",IF(M$2="","", InasistDetal!M81))),"")</f>
        <v/>
      </c>
      <c r="N76" s="165" t="str">
        <f>IFERROR(VALUE(IF($A76="","",IF(N$2="","", InasistDetal!N81))),"")</f>
        <v/>
      </c>
      <c r="O76" s="165" t="str">
        <f>IFERROR(VALUE(IF($A76="","",IF(O$2="","", InasistDetal!O81))),"")</f>
        <v/>
      </c>
      <c r="P76" s="165" t="str">
        <f>IFERROR(VALUE(IF($A76="","",IF(P$2="","", InasistDetal!P81))),"")</f>
        <v/>
      </c>
      <c r="Q76" s="165" t="str">
        <f>IFERROR(VALUE(IF($A76="","",IF(Q$2="","", InasistDetal!Q81))),"")</f>
        <v/>
      </c>
      <c r="R76" s="165" t="str">
        <f>IFERROR(VALUE(IF($A76="","",IF(R$2="","", InasistDetal!R81))),"")</f>
        <v/>
      </c>
      <c r="S76" s="165" t="str">
        <f>IFERROR(VALUE(IF($A76="","",IF(S$2="","", InasistDetal!S81))),"")</f>
        <v/>
      </c>
      <c r="T76" s="165" t="str">
        <f>IFERROR(VALUE(IF($A76="","",IF(T$2="","", InasistDetal!T81))),"")</f>
        <v/>
      </c>
      <c r="U76" s="165" t="str">
        <f>IFERROR(VALUE(IF($A76="","",IF(U$2="","", InasistDetal!U81))),"")</f>
        <v/>
      </c>
      <c r="V76" s="165" t="str">
        <f>IFERROR(VALUE(IF($A76="","",IF(V$2="","", InasistDetal!V81))),"")</f>
        <v/>
      </c>
      <c r="W76" s="165" t="str">
        <f>IFERROR(VALUE(IF($A76="","",IF(W$2="","", InasistDetal!W81))),"")</f>
        <v/>
      </c>
      <c r="X76" s="165" t="str">
        <f>IFERROR(VALUE(IF($A76="","",IF(X$2="","", InasistDetal!X81))),"")</f>
        <v/>
      </c>
      <c r="Y76" s="165" t="str">
        <f>IFERROR(VALUE(IF($A76="","",IF(Y$2="","", InasistDetal!Y81))),"")</f>
        <v/>
      </c>
      <c r="Z76" s="165" t="str">
        <f>IFERROR(VALUE(IF($A76="","",IF(Z$2="","", InasistDetal!Z81))),"")</f>
        <v/>
      </c>
      <c r="AA76" s="165" t="str">
        <f>IFERROR(VALUE(IF($A76="","",IF(AA$2="","", InasistDetal!AA81))),"")</f>
        <v/>
      </c>
      <c r="AB76" s="165" t="str">
        <f>IFERROR(VALUE(IF($A76="","",IF(AB$2="","", InasistDetal!AB81))),"")</f>
        <v/>
      </c>
      <c r="AC76" s="165" t="str">
        <f>IFERROR(VALUE(IF($A76="","",IF(AC$2="","", InasistDetal!AC81))),"")</f>
        <v/>
      </c>
      <c r="AD76" s="165" t="str">
        <f>IFERROR(VALUE(IF($A76="","",IF(AD$2="","", InasistDetal!AD81))),"")</f>
        <v/>
      </c>
      <c r="AE76" s="165" t="str">
        <f>IFERROR(VALUE(IF($A76="","",IF(AE$2="","", InasistDetal!AE81))),"")</f>
        <v/>
      </c>
    </row>
    <row r="77">
      <c r="A77" s="164" t="str">
        <f>IF(Lista!A75="","",Lista!A75)</f>
        <v/>
      </c>
      <c r="B77" s="165" t="str">
        <f>IFERROR(VALUE(IF($A77="","",IF(B$2="","", InasistDetal!B82))),"")</f>
        <v/>
      </c>
      <c r="C77" s="165" t="str">
        <f>IFERROR(VALUE(IF($A77="","",IF(C$2="","", InasistDetal!C82))),"")</f>
        <v/>
      </c>
      <c r="D77" s="165" t="str">
        <f>IFERROR(VALUE(IF($A77="","",IF(D$2="","", InasistDetal!D82))),"")</f>
        <v/>
      </c>
      <c r="E77" s="165" t="str">
        <f>IFERROR(VALUE(IF($A77="","",IF(E$2="","", InasistDetal!E82))),"")</f>
        <v/>
      </c>
      <c r="F77" s="165" t="str">
        <f>IFERROR(VALUE(IF($A77="","",IF(F$2="","", InasistDetal!F82))),"")</f>
        <v/>
      </c>
      <c r="G77" s="165" t="str">
        <f>IFERROR(VALUE(IF($A77="","",IF(G$2="","", InasistDetal!G82))),"")</f>
        <v/>
      </c>
      <c r="H77" s="165" t="str">
        <f>IFERROR(VALUE(IF($A77="","",IF(H$2="","", InasistDetal!H82))),"")</f>
        <v/>
      </c>
      <c r="I77" s="165" t="str">
        <f>IFERROR(VALUE(IF($A77="","",IF(I$2="","", InasistDetal!I82))),"")</f>
        <v/>
      </c>
      <c r="J77" s="165" t="str">
        <f>IFERROR(VALUE(IF($A77="","",IF(J$2="","", InasistDetal!J82))),"")</f>
        <v/>
      </c>
      <c r="K77" s="165" t="str">
        <f>IFERROR(VALUE(IF($A77="","",IF(K$2="","", InasistDetal!K82))),"")</f>
        <v/>
      </c>
      <c r="L77" s="165" t="str">
        <f>IFERROR(VALUE(IF($A77="","",IF(L$2="","", InasistDetal!L82))),"")</f>
        <v/>
      </c>
      <c r="M77" s="165" t="str">
        <f>IFERROR(VALUE(IF($A77="","",IF(M$2="","", InasistDetal!M82))),"")</f>
        <v/>
      </c>
      <c r="N77" s="165" t="str">
        <f>IFERROR(VALUE(IF($A77="","",IF(N$2="","", InasistDetal!N82))),"")</f>
        <v/>
      </c>
      <c r="O77" s="165" t="str">
        <f>IFERROR(VALUE(IF($A77="","",IF(O$2="","", InasistDetal!O82))),"")</f>
        <v/>
      </c>
      <c r="P77" s="165" t="str">
        <f>IFERROR(VALUE(IF($A77="","",IF(P$2="","", InasistDetal!P82))),"")</f>
        <v/>
      </c>
      <c r="Q77" s="165" t="str">
        <f>IFERROR(VALUE(IF($A77="","",IF(Q$2="","", InasistDetal!Q82))),"")</f>
        <v/>
      </c>
      <c r="R77" s="165" t="str">
        <f>IFERROR(VALUE(IF($A77="","",IF(R$2="","", InasistDetal!R82))),"")</f>
        <v/>
      </c>
      <c r="S77" s="165" t="str">
        <f>IFERROR(VALUE(IF($A77="","",IF(S$2="","", InasistDetal!S82))),"")</f>
        <v/>
      </c>
      <c r="T77" s="165" t="str">
        <f>IFERROR(VALUE(IF($A77="","",IF(T$2="","", InasistDetal!T82))),"")</f>
        <v/>
      </c>
      <c r="U77" s="165" t="str">
        <f>IFERROR(VALUE(IF($A77="","",IF(U$2="","", InasistDetal!U82))),"")</f>
        <v/>
      </c>
      <c r="V77" s="165" t="str">
        <f>IFERROR(VALUE(IF($A77="","",IF(V$2="","", InasistDetal!V82))),"")</f>
        <v/>
      </c>
      <c r="W77" s="165" t="str">
        <f>IFERROR(VALUE(IF($A77="","",IF(W$2="","", InasistDetal!W82))),"")</f>
        <v/>
      </c>
      <c r="X77" s="165" t="str">
        <f>IFERROR(VALUE(IF($A77="","",IF(X$2="","", InasistDetal!X82))),"")</f>
        <v/>
      </c>
      <c r="Y77" s="165" t="str">
        <f>IFERROR(VALUE(IF($A77="","",IF(Y$2="","", InasistDetal!Y82))),"")</f>
        <v/>
      </c>
      <c r="Z77" s="165" t="str">
        <f>IFERROR(VALUE(IF($A77="","",IF(Z$2="","", InasistDetal!Z82))),"")</f>
        <v/>
      </c>
      <c r="AA77" s="165" t="str">
        <f>IFERROR(VALUE(IF($A77="","",IF(AA$2="","", InasistDetal!AA82))),"")</f>
        <v/>
      </c>
      <c r="AB77" s="165" t="str">
        <f>IFERROR(VALUE(IF($A77="","",IF(AB$2="","", InasistDetal!AB82))),"")</f>
        <v/>
      </c>
      <c r="AC77" s="165" t="str">
        <f>IFERROR(VALUE(IF($A77="","",IF(AC$2="","", InasistDetal!AC82))),"")</f>
        <v/>
      </c>
      <c r="AD77" s="165" t="str">
        <f>IFERROR(VALUE(IF($A77="","",IF(AD$2="","", InasistDetal!AD82))),"")</f>
        <v/>
      </c>
      <c r="AE77" s="165" t="str">
        <f>IFERROR(VALUE(IF($A77="","",IF(AE$2="","", InasistDetal!AE82))),"")</f>
        <v/>
      </c>
    </row>
    <row r="78">
      <c r="A78" s="164" t="str">
        <f>IF(Lista!A76="","",Lista!A76)</f>
        <v/>
      </c>
      <c r="B78" s="165" t="str">
        <f>IFERROR(VALUE(IF($A78="","",IF(B$2="","", InasistDetal!B83))),"")</f>
        <v/>
      </c>
      <c r="C78" s="165" t="str">
        <f>IFERROR(VALUE(IF($A78="","",IF(C$2="","", InasistDetal!C83))),"")</f>
        <v/>
      </c>
      <c r="D78" s="165" t="str">
        <f>IFERROR(VALUE(IF($A78="","",IF(D$2="","", InasistDetal!D83))),"")</f>
        <v/>
      </c>
      <c r="E78" s="165" t="str">
        <f>IFERROR(VALUE(IF($A78="","",IF(E$2="","", InasistDetal!E83))),"")</f>
        <v/>
      </c>
      <c r="F78" s="165" t="str">
        <f>IFERROR(VALUE(IF($A78="","",IF(F$2="","", InasistDetal!F83))),"")</f>
        <v/>
      </c>
      <c r="G78" s="165" t="str">
        <f>IFERROR(VALUE(IF($A78="","",IF(G$2="","", InasistDetal!G83))),"")</f>
        <v/>
      </c>
      <c r="H78" s="165" t="str">
        <f>IFERROR(VALUE(IF($A78="","",IF(H$2="","", InasistDetal!H83))),"")</f>
        <v/>
      </c>
      <c r="I78" s="165" t="str">
        <f>IFERROR(VALUE(IF($A78="","",IF(I$2="","", InasistDetal!I83))),"")</f>
        <v/>
      </c>
      <c r="J78" s="165" t="str">
        <f>IFERROR(VALUE(IF($A78="","",IF(J$2="","", InasistDetal!J83))),"")</f>
        <v/>
      </c>
      <c r="K78" s="165" t="str">
        <f>IFERROR(VALUE(IF($A78="","",IF(K$2="","", InasistDetal!K83))),"")</f>
        <v/>
      </c>
      <c r="L78" s="165" t="str">
        <f>IFERROR(VALUE(IF($A78="","",IF(L$2="","", InasistDetal!L83))),"")</f>
        <v/>
      </c>
      <c r="M78" s="165" t="str">
        <f>IFERROR(VALUE(IF($A78="","",IF(M$2="","", InasistDetal!M83))),"")</f>
        <v/>
      </c>
      <c r="N78" s="165" t="str">
        <f>IFERROR(VALUE(IF($A78="","",IF(N$2="","", InasistDetal!N83))),"")</f>
        <v/>
      </c>
      <c r="O78" s="165" t="str">
        <f>IFERROR(VALUE(IF($A78="","",IF(O$2="","", InasistDetal!O83))),"")</f>
        <v/>
      </c>
      <c r="P78" s="165" t="str">
        <f>IFERROR(VALUE(IF($A78="","",IF(P$2="","", InasistDetal!P83))),"")</f>
        <v/>
      </c>
      <c r="Q78" s="165" t="str">
        <f>IFERROR(VALUE(IF($A78="","",IF(Q$2="","", InasistDetal!Q83))),"")</f>
        <v/>
      </c>
      <c r="R78" s="165" t="str">
        <f>IFERROR(VALUE(IF($A78="","",IF(R$2="","", InasistDetal!R83))),"")</f>
        <v/>
      </c>
      <c r="S78" s="165" t="str">
        <f>IFERROR(VALUE(IF($A78="","",IF(S$2="","", InasistDetal!S83))),"")</f>
        <v/>
      </c>
      <c r="T78" s="165" t="str">
        <f>IFERROR(VALUE(IF($A78="","",IF(T$2="","", InasistDetal!T83))),"")</f>
        <v/>
      </c>
      <c r="U78" s="165" t="str">
        <f>IFERROR(VALUE(IF($A78="","",IF(U$2="","", InasistDetal!U83))),"")</f>
        <v/>
      </c>
      <c r="V78" s="165" t="str">
        <f>IFERROR(VALUE(IF($A78="","",IF(V$2="","", InasistDetal!V83))),"")</f>
        <v/>
      </c>
      <c r="W78" s="165" t="str">
        <f>IFERROR(VALUE(IF($A78="","",IF(W$2="","", InasistDetal!W83))),"")</f>
        <v/>
      </c>
      <c r="X78" s="165" t="str">
        <f>IFERROR(VALUE(IF($A78="","",IF(X$2="","", InasistDetal!X83))),"")</f>
        <v/>
      </c>
      <c r="Y78" s="165" t="str">
        <f>IFERROR(VALUE(IF($A78="","",IF(Y$2="","", InasistDetal!Y83))),"")</f>
        <v/>
      </c>
      <c r="Z78" s="165" t="str">
        <f>IFERROR(VALUE(IF($A78="","",IF(Z$2="","", InasistDetal!Z83))),"")</f>
        <v/>
      </c>
      <c r="AA78" s="165" t="str">
        <f>IFERROR(VALUE(IF($A78="","",IF(AA$2="","", InasistDetal!AA83))),"")</f>
        <v/>
      </c>
      <c r="AB78" s="165" t="str">
        <f>IFERROR(VALUE(IF($A78="","",IF(AB$2="","", InasistDetal!AB83))),"")</f>
        <v/>
      </c>
      <c r="AC78" s="165" t="str">
        <f>IFERROR(VALUE(IF($A78="","",IF(AC$2="","", InasistDetal!AC83))),"")</f>
        <v/>
      </c>
      <c r="AD78" s="165" t="str">
        <f>IFERROR(VALUE(IF($A78="","",IF(AD$2="","", InasistDetal!AD83))),"")</f>
        <v/>
      </c>
      <c r="AE78" s="165" t="str">
        <f>IFERROR(VALUE(IF($A78="","",IF(AE$2="","", InasistDetal!AE83))),"")</f>
        <v/>
      </c>
    </row>
    <row r="79">
      <c r="A79" s="164" t="str">
        <f>IF(Lista!A77="","",Lista!A77)</f>
        <v/>
      </c>
      <c r="B79" s="165" t="str">
        <f>IFERROR(VALUE(IF($A79="","",IF(B$2="","", InasistDetal!B84))),"")</f>
        <v/>
      </c>
      <c r="C79" s="165" t="str">
        <f>IFERROR(VALUE(IF($A79="","",IF(C$2="","", InasistDetal!C84))),"")</f>
        <v/>
      </c>
      <c r="D79" s="165" t="str">
        <f>IFERROR(VALUE(IF($A79="","",IF(D$2="","", InasistDetal!D84))),"")</f>
        <v/>
      </c>
      <c r="E79" s="165" t="str">
        <f>IFERROR(VALUE(IF($A79="","",IF(E$2="","", InasistDetal!E84))),"")</f>
        <v/>
      </c>
      <c r="F79" s="165" t="str">
        <f>IFERROR(VALUE(IF($A79="","",IF(F$2="","", InasistDetal!F84))),"")</f>
        <v/>
      </c>
      <c r="G79" s="165" t="str">
        <f>IFERROR(VALUE(IF($A79="","",IF(G$2="","", InasistDetal!G84))),"")</f>
        <v/>
      </c>
      <c r="H79" s="165" t="str">
        <f>IFERROR(VALUE(IF($A79="","",IF(H$2="","", InasistDetal!H84))),"")</f>
        <v/>
      </c>
      <c r="I79" s="165" t="str">
        <f>IFERROR(VALUE(IF($A79="","",IF(I$2="","", InasistDetal!I84))),"")</f>
        <v/>
      </c>
      <c r="J79" s="165" t="str">
        <f>IFERROR(VALUE(IF($A79="","",IF(J$2="","", InasistDetal!J84))),"")</f>
        <v/>
      </c>
      <c r="K79" s="165" t="str">
        <f>IFERROR(VALUE(IF($A79="","",IF(K$2="","", InasistDetal!K84))),"")</f>
        <v/>
      </c>
      <c r="L79" s="165" t="str">
        <f>IFERROR(VALUE(IF($A79="","",IF(L$2="","", InasistDetal!L84))),"")</f>
        <v/>
      </c>
      <c r="M79" s="165" t="str">
        <f>IFERROR(VALUE(IF($A79="","",IF(M$2="","", InasistDetal!M84))),"")</f>
        <v/>
      </c>
      <c r="N79" s="165" t="str">
        <f>IFERROR(VALUE(IF($A79="","",IF(N$2="","", InasistDetal!N84))),"")</f>
        <v/>
      </c>
      <c r="O79" s="165" t="str">
        <f>IFERROR(VALUE(IF($A79="","",IF(O$2="","", InasistDetal!O84))),"")</f>
        <v/>
      </c>
      <c r="P79" s="165" t="str">
        <f>IFERROR(VALUE(IF($A79="","",IF(P$2="","", InasistDetal!P84))),"")</f>
        <v/>
      </c>
      <c r="Q79" s="165" t="str">
        <f>IFERROR(VALUE(IF($A79="","",IF(Q$2="","", InasistDetal!Q84))),"")</f>
        <v/>
      </c>
      <c r="R79" s="165" t="str">
        <f>IFERROR(VALUE(IF($A79="","",IF(R$2="","", InasistDetal!R84))),"")</f>
        <v/>
      </c>
      <c r="S79" s="165" t="str">
        <f>IFERROR(VALUE(IF($A79="","",IF(S$2="","", InasistDetal!S84))),"")</f>
        <v/>
      </c>
      <c r="T79" s="165" t="str">
        <f>IFERROR(VALUE(IF($A79="","",IF(T$2="","", InasistDetal!T84))),"")</f>
        <v/>
      </c>
      <c r="U79" s="165" t="str">
        <f>IFERROR(VALUE(IF($A79="","",IF(U$2="","", InasistDetal!U84))),"")</f>
        <v/>
      </c>
      <c r="V79" s="165" t="str">
        <f>IFERROR(VALUE(IF($A79="","",IF(V$2="","", InasistDetal!V84))),"")</f>
        <v/>
      </c>
      <c r="W79" s="165" t="str">
        <f>IFERROR(VALUE(IF($A79="","",IF(W$2="","", InasistDetal!W84))),"")</f>
        <v/>
      </c>
      <c r="X79" s="165" t="str">
        <f>IFERROR(VALUE(IF($A79="","",IF(X$2="","", InasistDetal!X84))),"")</f>
        <v/>
      </c>
      <c r="Y79" s="165" t="str">
        <f>IFERROR(VALUE(IF($A79="","",IF(Y$2="","", InasistDetal!Y84))),"")</f>
        <v/>
      </c>
      <c r="Z79" s="165" t="str">
        <f>IFERROR(VALUE(IF($A79="","",IF(Z$2="","", InasistDetal!Z84))),"")</f>
        <v/>
      </c>
      <c r="AA79" s="165" t="str">
        <f>IFERROR(VALUE(IF($A79="","",IF(AA$2="","", InasistDetal!AA84))),"")</f>
        <v/>
      </c>
      <c r="AB79" s="165" t="str">
        <f>IFERROR(VALUE(IF($A79="","",IF(AB$2="","", InasistDetal!AB84))),"")</f>
        <v/>
      </c>
      <c r="AC79" s="165" t="str">
        <f>IFERROR(VALUE(IF($A79="","",IF(AC$2="","", InasistDetal!AC84))),"")</f>
        <v/>
      </c>
      <c r="AD79" s="165" t="str">
        <f>IFERROR(VALUE(IF($A79="","",IF(AD$2="","", InasistDetal!AD84))),"")</f>
        <v/>
      </c>
      <c r="AE79" s="165" t="str">
        <f>IFERROR(VALUE(IF($A79="","",IF(AE$2="","", InasistDetal!AE84))),"")</f>
        <v/>
      </c>
    </row>
    <row r="80">
      <c r="A80" s="164" t="str">
        <f>IF(Lista!A78="","",Lista!A78)</f>
        <v/>
      </c>
      <c r="B80" s="165" t="str">
        <f>IFERROR(VALUE(IF($A80="","",IF(B$2="","", InasistDetal!B85))),"")</f>
        <v/>
      </c>
      <c r="C80" s="165" t="str">
        <f>IFERROR(VALUE(IF($A80="","",IF(C$2="","", InasistDetal!C85))),"")</f>
        <v/>
      </c>
      <c r="D80" s="165" t="str">
        <f>IFERROR(VALUE(IF($A80="","",IF(D$2="","", InasistDetal!D85))),"")</f>
        <v/>
      </c>
      <c r="E80" s="165" t="str">
        <f>IFERROR(VALUE(IF($A80="","",IF(E$2="","", InasistDetal!E85))),"")</f>
        <v/>
      </c>
      <c r="F80" s="165" t="str">
        <f>IFERROR(VALUE(IF($A80="","",IF(F$2="","", InasistDetal!F85))),"")</f>
        <v/>
      </c>
      <c r="G80" s="165" t="str">
        <f>IFERROR(VALUE(IF($A80="","",IF(G$2="","", InasistDetal!G85))),"")</f>
        <v/>
      </c>
      <c r="H80" s="165" t="str">
        <f>IFERROR(VALUE(IF($A80="","",IF(H$2="","", InasistDetal!H85))),"")</f>
        <v/>
      </c>
      <c r="I80" s="165" t="str">
        <f>IFERROR(VALUE(IF($A80="","",IF(I$2="","", InasistDetal!I85))),"")</f>
        <v/>
      </c>
      <c r="J80" s="165" t="str">
        <f>IFERROR(VALUE(IF($A80="","",IF(J$2="","", InasistDetal!J85))),"")</f>
        <v/>
      </c>
      <c r="K80" s="165" t="str">
        <f>IFERROR(VALUE(IF($A80="","",IF(K$2="","", InasistDetal!K85))),"")</f>
        <v/>
      </c>
      <c r="L80" s="165" t="str">
        <f>IFERROR(VALUE(IF($A80="","",IF(L$2="","", InasistDetal!L85))),"")</f>
        <v/>
      </c>
      <c r="M80" s="165" t="str">
        <f>IFERROR(VALUE(IF($A80="","",IF(M$2="","", InasistDetal!M85))),"")</f>
        <v/>
      </c>
      <c r="N80" s="165" t="str">
        <f>IFERROR(VALUE(IF($A80="","",IF(N$2="","", InasistDetal!N85))),"")</f>
        <v/>
      </c>
      <c r="O80" s="165" t="str">
        <f>IFERROR(VALUE(IF($A80="","",IF(O$2="","", InasistDetal!O85))),"")</f>
        <v/>
      </c>
      <c r="P80" s="165" t="str">
        <f>IFERROR(VALUE(IF($A80="","",IF(P$2="","", InasistDetal!P85))),"")</f>
        <v/>
      </c>
      <c r="Q80" s="165" t="str">
        <f>IFERROR(VALUE(IF($A80="","",IF(Q$2="","", InasistDetal!Q85))),"")</f>
        <v/>
      </c>
      <c r="R80" s="165" t="str">
        <f>IFERROR(VALUE(IF($A80="","",IF(R$2="","", InasistDetal!R85))),"")</f>
        <v/>
      </c>
      <c r="S80" s="165" t="str">
        <f>IFERROR(VALUE(IF($A80="","",IF(S$2="","", InasistDetal!S85))),"")</f>
        <v/>
      </c>
      <c r="T80" s="165" t="str">
        <f>IFERROR(VALUE(IF($A80="","",IF(T$2="","", InasistDetal!T85))),"")</f>
        <v/>
      </c>
      <c r="U80" s="165" t="str">
        <f>IFERROR(VALUE(IF($A80="","",IF(U$2="","", InasistDetal!U85))),"")</f>
        <v/>
      </c>
      <c r="V80" s="165" t="str">
        <f>IFERROR(VALUE(IF($A80="","",IF(V$2="","", InasistDetal!V85))),"")</f>
        <v/>
      </c>
      <c r="W80" s="165" t="str">
        <f>IFERROR(VALUE(IF($A80="","",IF(W$2="","", InasistDetal!W85))),"")</f>
        <v/>
      </c>
      <c r="X80" s="165" t="str">
        <f>IFERROR(VALUE(IF($A80="","",IF(X$2="","", InasistDetal!X85))),"")</f>
        <v/>
      </c>
      <c r="Y80" s="165" t="str">
        <f>IFERROR(VALUE(IF($A80="","",IF(Y$2="","", InasistDetal!Y85))),"")</f>
        <v/>
      </c>
      <c r="Z80" s="165" t="str">
        <f>IFERROR(VALUE(IF($A80="","",IF(Z$2="","", InasistDetal!Z85))),"")</f>
        <v/>
      </c>
      <c r="AA80" s="165" t="str">
        <f>IFERROR(VALUE(IF($A80="","",IF(AA$2="","", InasistDetal!AA85))),"")</f>
        <v/>
      </c>
      <c r="AB80" s="165" t="str">
        <f>IFERROR(VALUE(IF($A80="","",IF(AB$2="","", InasistDetal!AB85))),"")</f>
        <v/>
      </c>
      <c r="AC80" s="165" t="str">
        <f>IFERROR(VALUE(IF($A80="","",IF(AC$2="","", InasistDetal!AC85))),"")</f>
        <v/>
      </c>
      <c r="AD80" s="165" t="str">
        <f>IFERROR(VALUE(IF($A80="","",IF(AD$2="","", InasistDetal!AD85))),"")</f>
        <v/>
      </c>
      <c r="AE80" s="165" t="str">
        <f>IFERROR(VALUE(IF($A80="","",IF(AE$2="","", InasistDetal!AE85))),"")</f>
        <v/>
      </c>
    </row>
    <row r="81">
      <c r="A81" s="164" t="str">
        <f>IF(Lista!A79="","",Lista!A79)</f>
        <v/>
      </c>
      <c r="B81" s="165" t="str">
        <f>IFERROR(VALUE(IF($A81="","",IF(B$2="","", InasistDetal!B86))),"")</f>
        <v/>
      </c>
      <c r="C81" s="165" t="str">
        <f>IFERROR(VALUE(IF($A81="","",IF(C$2="","", InasistDetal!C86))),"")</f>
        <v/>
      </c>
      <c r="D81" s="165" t="str">
        <f>IFERROR(VALUE(IF($A81="","",IF(D$2="","", InasistDetal!D86))),"")</f>
        <v/>
      </c>
      <c r="E81" s="165" t="str">
        <f>IFERROR(VALUE(IF($A81="","",IF(E$2="","", InasistDetal!E86))),"")</f>
        <v/>
      </c>
      <c r="F81" s="165" t="str">
        <f>IFERROR(VALUE(IF($A81="","",IF(F$2="","", InasistDetal!F86))),"")</f>
        <v/>
      </c>
      <c r="G81" s="165" t="str">
        <f>IFERROR(VALUE(IF($A81="","",IF(G$2="","", InasistDetal!G86))),"")</f>
        <v/>
      </c>
      <c r="H81" s="165" t="str">
        <f>IFERROR(VALUE(IF($A81="","",IF(H$2="","", InasistDetal!H86))),"")</f>
        <v/>
      </c>
      <c r="I81" s="165" t="str">
        <f>IFERROR(VALUE(IF($A81="","",IF(I$2="","", InasistDetal!I86))),"")</f>
        <v/>
      </c>
      <c r="J81" s="165" t="str">
        <f>IFERROR(VALUE(IF($A81="","",IF(J$2="","", InasistDetal!J86))),"")</f>
        <v/>
      </c>
      <c r="K81" s="165" t="str">
        <f>IFERROR(VALUE(IF($A81="","",IF(K$2="","", InasistDetal!K86))),"")</f>
        <v/>
      </c>
      <c r="L81" s="165" t="str">
        <f>IFERROR(VALUE(IF($A81="","",IF(L$2="","", InasistDetal!L86))),"")</f>
        <v/>
      </c>
      <c r="M81" s="165" t="str">
        <f>IFERROR(VALUE(IF($A81="","",IF(M$2="","", InasistDetal!M86))),"")</f>
        <v/>
      </c>
      <c r="N81" s="165" t="str">
        <f>IFERROR(VALUE(IF($A81="","",IF(N$2="","", InasistDetal!N86))),"")</f>
        <v/>
      </c>
      <c r="O81" s="165" t="str">
        <f>IFERROR(VALUE(IF($A81="","",IF(O$2="","", InasistDetal!O86))),"")</f>
        <v/>
      </c>
      <c r="P81" s="165" t="str">
        <f>IFERROR(VALUE(IF($A81="","",IF(P$2="","", InasistDetal!P86))),"")</f>
        <v/>
      </c>
      <c r="Q81" s="165" t="str">
        <f>IFERROR(VALUE(IF($A81="","",IF(Q$2="","", InasistDetal!Q86))),"")</f>
        <v/>
      </c>
      <c r="R81" s="165" t="str">
        <f>IFERROR(VALUE(IF($A81="","",IF(R$2="","", InasistDetal!R86))),"")</f>
        <v/>
      </c>
      <c r="S81" s="165" t="str">
        <f>IFERROR(VALUE(IF($A81="","",IF(S$2="","", InasistDetal!S86))),"")</f>
        <v/>
      </c>
      <c r="T81" s="165" t="str">
        <f>IFERROR(VALUE(IF($A81="","",IF(T$2="","", InasistDetal!T86))),"")</f>
        <v/>
      </c>
      <c r="U81" s="165" t="str">
        <f>IFERROR(VALUE(IF($A81="","",IF(U$2="","", InasistDetal!U86))),"")</f>
        <v/>
      </c>
      <c r="V81" s="165" t="str">
        <f>IFERROR(VALUE(IF($A81="","",IF(V$2="","", InasistDetal!V86))),"")</f>
        <v/>
      </c>
      <c r="W81" s="165" t="str">
        <f>IFERROR(VALUE(IF($A81="","",IF(W$2="","", InasistDetal!W86))),"")</f>
        <v/>
      </c>
      <c r="X81" s="165" t="str">
        <f>IFERROR(VALUE(IF($A81="","",IF(X$2="","", InasistDetal!X86))),"")</f>
        <v/>
      </c>
      <c r="Y81" s="165" t="str">
        <f>IFERROR(VALUE(IF($A81="","",IF(Y$2="","", InasistDetal!Y86))),"")</f>
        <v/>
      </c>
      <c r="Z81" s="165" t="str">
        <f>IFERROR(VALUE(IF($A81="","",IF(Z$2="","", InasistDetal!Z86))),"")</f>
        <v/>
      </c>
      <c r="AA81" s="165" t="str">
        <f>IFERROR(VALUE(IF($A81="","",IF(AA$2="","", InasistDetal!AA86))),"")</f>
        <v/>
      </c>
      <c r="AB81" s="165" t="str">
        <f>IFERROR(VALUE(IF($A81="","",IF(AB$2="","", InasistDetal!AB86))),"")</f>
        <v/>
      </c>
      <c r="AC81" s="165" t="str">
        <f>IFERROR(VALUE(IF($A81="","",IF(AC$2="","", InasistDetal!AC86))),"")</f>
        <v/>
      </c>
      <c r="AD81" s="165" t="str">
        <f>IFERROR(VALUE(IF($A81="","",IF(AD$2="","", InasistDetal!AD86))),"")</f>
        <v/>
      </c>
      <c r="AE81" s="165" t="str">
        <f>IFERROR(VALUE(IF($A81="","",IF(AE$2="","", InasistDetal!AE86))),"")</f>
        <v/>
      </c>
    </row>
    <row r="82">
      <c r="A82" s="164" t="str">
        <f>IF(Lista!A80="","",Lista!A80)</f>
        <v/>
      </c>
      <c r="B82" s="165" t="str">
        <f>IFERROR(VALUE(IF($A82="","",IF(B$2="","", InasistDetal!B87))),"")</f>
        <v/>
      </c>
      <c r="C82" s="165" t="str">
        <f>IFERROR(VALUE(IF($A82="","",IF(C$2="","", InasistDetal!C87))),"")</f>
        <v/>
      </c>
      <c r="D82" s="165" t="str">
        <f>IFERROR(VALUE(IF($A82="","",IF(D$2="","", InasistDetal!D87))),"")</f>
        <v/>
      </c>
      <c r="E82" s="165" t="str">
        <f>IFERROR(VALUE(IF($A82="","",IF(E$2="","", InasistDetal!E87))),"")</f>
        <v/>
      </c>
      <c r="F82" s="165" t="str">
        <f>IFERROR(VALUE(IF($A82="","",IF(F$2="","", InasistDetal!F87))),"")</f>
        <v/>
      </c>
      <c r="G82" s="165" t="str">
        <f>IFERROR(VALUE(IF($A82="","",IF(G$2="","", InasistDetal!G87))),"")</f>
        <v/>
      </c>
      <c r="H82" s="165" t="str">
        <f>IFERROR(VALUE(IF($A82="","",IF(H$2="","", InasistDetal!H87))),"")</f>
        <v/>
      </c>
      <c r="I82" s="165" t="str">
        <f>IFERROR(VALUE(IF($A82="","",IF(I$2="","", InasistDetal!I87))),"")</f>
        <v/>
      </c>
      <c r="J82" s="165" t="str">
        <f>IFERROR(VALUE(IF($A82="","",IF(J$2="","", InasistDetal!J87))),"")</f>
        <v/>
      </c>
      <c r="K82" s="165" t="str">
        <f>IFERROR(VALUE(IF($A82="","",IF(K$2="","", InasistDetal!K87))),"")</f>
        <v/>
      </c>
      <c r="L82" s="165" t="str">
        <f>IFERROR(VALUE(IF($A82="","",IF(L$2="","", InasistDetal!L87))),"")</f>
        <v/>
      </c>
      <c r="M82" s="165" t="str">
        <f>IFERROR(VALUE(IF($A82="","",IF(M$2="","", InasistDetal!M87))),"")</f>
        <v/>
      </c>
      <c r="N82" s="165" t="str">
        <f>IFERROR(VALUE(IF($A82="","",IF(N$2="","", InasistDetal!N87))),"")</f>
        <v/>
      </c>
      <c r="O82" s="165" t="str">
        <f>IFERROR(VALUE(IF($A82="","",IF(O$2="","", InasistDetal!O87))),"")</f>
        <v/>
      </c>
      <c r="P82" s="165" t="str">
        <f>IFERROR(VALUE(IF($A82="","",IF(P$2="","", InasistDetal!P87))),"")</f>
        <v/>
      </c>
      <c r="Q82" s="165" t="str">
        <f>IFERROR(VALUE(IF($A82="","",IF(Q$2="","", InasistDetal!Q87))),"")</f>
        <v/>
      </c>
      <c r="R82" s="165" t="str">
        <f>IFERROR(VALUE(IF($A82="","",IF(R$2="","", InasistDetal!R87))),"")</f>
        <v/>
      </c>
      <c r="S82" s="165" t="str">
        <f>IFERROR(VALUE(IF($A82="","",IF(S$2="","", InasistDetal!S87))),"")</f>
        <v/>
      </c>
      <c r="T82" s="165" t="str">
        <f>IFERROR(VALUE(IF($A82="","",IF(T$2="","", InasistDetal!T87))),"")</f>
        <v/>
      </c>
      <c r="U82" s="165" t="str">
        <f>IFERROR(VALUE(IF($A82="","",IF(U$2="","", InasistDetal!U87))),"")</f>
        <v/>
      </c>
      <c r="V82" s="165" t="str">
        <f>IFERROR(VALUE(IF($A82="","",IF(V$2="","", InasistDetal!V87))),"")</f>
        <v/>
      </c>
      <c r="W82" s="165" t="str">
        <f>IFERROR(VALUE(IF($A82="","",IF(W$2="","", InasistDetal!W87))),"")</f>
        <v/>
      </c>
      <c r="X82" s="165" t="str">
        <f>IFERROR(VALUE(IF($A82="","",IF(X$2="","", InasistDetal!X87))),"")</f>
        <v/>
      </c>
      <c r="Y82" s="165" t="str">
        <f>IFERROR(VALUE(IF($A82="","",IF(Y$2="","", InasistDetal!Y87))),"")</f>
        <v/>
      </c>
      <c r="Z82" s="165" t="str">
        <f>IFERROR(VALUE(IF($A82="","",IF(Z$2="","", InasistDetal!Z87))),"")</f>
        <v/>
      </c>
      <c r="AA82" s="165" t="str">
        <f>IFERROR(VALUE(IF($A82="","",IF(AA$2="","", InasistDetal!AA87))),"")</f>
        <v/>
      </c>
      <c r="AB82" s="165" t="str">
        <f>IFERROR(VALUE(IF($A82="","",IF(AB$2="","", InasistDetal!AB87))),"")</f>
        <v/>
      </c>
      <c r="AC82" s="165" t="str">
        <f>IFERROR(VALUE(IF($A82="","",IF(AC$2="","", InasistDetal!AC87))),"")</f>
        <v/>
      </c>
      <c r="AD82" s="165" t="str">
        <f>IFERROR(VALUE(IF($A82="","",IF(AD$2="","", InasistDetal!AD87))),"")</f>
        <v/>
      </c>
      <c r="AE82" s="165" t="str">
        <f>IFERROR(VALUE(IF($A82="","",IF(AE$2="","", InasistDetal!AE87))),"")</f>
        <v/>
      </c>
    </row>
    <row r="83">
      <c r="A83" s="164" t="str">
        <f>IF(Lista!A81="","",Lista!A81)</f>
        <v/>
      </c>
      <c r="B83" s="165" t="str">
        <f>IFERROR(VALUE(IF($A83="","",IF(B$2="","", InasistDetal!B88))),"")</f>
        <v/>
      </c>
      <c r="C83" s="165" t="str">
        <f>IFERROR(VALUE(IF($A83="","",IF(C$2="","", InasistDetal!C88))),"")</f>
        <v/>
      </c>
      <c r="D83" s="165" t="str">
        <f>IFERROR(VALUE(IF($A83="","",IF(D$2="","", InasistDetal!D88))),"")</f>
        <v/>
      </c>
      <c r="E83" s="165" t="str">
        <f>IFERROR(VALUE(IF($A83="","",IF(E$2="","", InasistDetal!E88))),"")</f>
        <v/>
      </c>
      <c r="F83" s="165" t="str">
        <f>IFERROR(VALUE(IF($A83="","",IF(F$2="","", InasistDetal!F88))),"")</f>
        <v/>
      </c>
      <c r="G83" s="165" t="str">
        <f>IFERROR(VALUE(IF($A83="","",IF(G$2="","", InasistDetal!G88))),"")</f>
        <v/>
      </c>
      <c r="H83" s="165" t="str">
        <f>IFERROR(VALUE(IF($A83="","",IF(H$2="","", InasistDetal!H88))),"")</f>
        <v/>
      </c>
      <c r="I83" s="165" t="str">
        <f>IFERROR(VALUE(IF($A83="","",IF(I$2="","", InasistDetal!I88))),"")</f>
        <v/>
      </c>
      <c r="J83" s="165" t="str">
        <f>IFERROR(VALUE(IF($A83="","",IF(J$2="","", InasistDetal!J88))),"")</f>
        <v/>
      </c>
      <c r="K83" s="165" t="str">
        <f>IFERROR(VALUE(IF($A83="","",IF(K$2="","", InasistDetal!K88))),"")</f>
        <v/>
      </c>
      <c r="L83" s="165" t="str">
        <f>IFERROR(VALUE(IF($A83="","",IF(L$2="","", InasistDetal!L88))),"")</f>
        <v/>
      </c>
      <c r="M83" s="165" t="str">
        <f>IFERROR(VALUE(IF($A83="","",IF(M$2="","", InasistDetal!M88))),"")</f>
        <v/>
      </c>
      <c r="N83" s="165" t="str">
        <f>IFERROR(VALUE(IF($A83="","",IF(N$2="","", InasistDetal!N88))),"")</f>
        <v/>
      </c>
      <c r="O83" s="165" t="str">
        <f>IFERROR(VALUE(IF($A83="","",IF(O$2="","", InasistDetal!O88))),"")</f>
        <v/>
      </c>
      <c r="P83" s="165" t="str">
        <f>IFERROR(VALUE(IF($A83="","",IF(P$2="","", InasistDetal!P88))),"")</f>
        <v/>
      </c>
      <c r="Q83" s="165" t="str">
        <f>IFERROR(VALUE(IF($A83="","",IF(Q$2="","", InasistDetal!Q88))),"")</f>
        <v/>
      </c>
      <c r="R83" s="165" t="str">
        <f>IFERROR(VALUE(IF($A83="","",IF(R$2="","", InasistDetal!R88))),"")</f>
        <v/>
      </c>
      <c r="S83" s="165" t="str">
        <f>IFERROR(VALUE(IF($A83="","",IF(S$2="","", InasistDetal!S88))),"")</f>
        <v/>
      </c>
      <c r="T83" s="165" t="str">
        <f>IFERROR(VALUE(IF($A83="","",IF(T$2="","", InasistDetal!T88))),"")</f>
        <v/>
      </c>
      <c r="U83" s="165" t="str">
        <f>IFERROR(VALUE(IF($A83="","",IF(U$2="","", InasistDetal!U88))),"")</f>
        <v/>
      </c>
      <c r="V83" s="165" t="str">
        <f>IFERROR(VALUE(IF($A83="","",IF(V$2="","", InasistDetal!V88))),"")</f>
        <v/>
      </c>
      <c r="W83" s="165" t="str">
        <f>IFERROR(VALUE(IF($A83="","",IF(W$2="","", InasistDetal!W88))),"")</f>
        <v/>
      </c>
      <c r="X83" s="165" t="str">
        <f>IFERROR(VALUE(IF($A83="","",IF(X$2="","", InasistDetal!X88))),"")</f>
        <v/>
      </c>
      <c r="Y83" s="165" t="str">
        <f>IFERROR(VALUE(IF($A83="","",IF(Y$2="","", InasistDetal!Y88))),"")</f>
        <v/>
      </c>
      <c r="Z83" s="165" t="str">
        <f>IFERROR(VALUE(IF($A83="","",IF(Z$2="","", InasistDetal!Z88))),"")</f>
        <v/>
      </c>
      <c r="AA83" s="165" t="str">
        <f>IFERROR(VALUE(IF($A83="","",IF(AA$2="","", InasistDetal!AA88))),"")</f>
        <v/>
      </c>
      <c r="AB83" s="165" t="str">
        <f>IFERROR(VALUE(IF($A83="","",IF(AB$2="","", InasistDetal!AB88))),"")</f>
        <v/>
      </c>
      <c r="AC83" s="165" t="str">
        <f>IFERROR(VALUE(IF($A83="","",IF(AC$2="","", InasistDetal!AC88))),"")</f>
        <v/>
      </c>
      <c r="AD83" s="165" t="str">
        <f>IFERROR(VALUE(IF($A83="","",IF(AD$2="","", InasistDetal!AD88))),"")</f>
        <v/>
      </c>
      <c r="AE83" s="165" t="str">
        <f>IFERROR(VALUE(IF($A83="","",IF(AE$2="","", InasistDetal!AE88))),"")</f>
        <v/>
      </c>
    </row>
    <row r="84">
      <c r="A84" s="164" t="str">
        <f>IF(Lista!A82="","",Lista!A82)</f>
        <v/>
      </c>
      <c r="B84" s="165" t="str">
        <f>IFERROR(VALUE(IF($A84="","",IF(B$2="","", InasistDetal!B89))),"")</f>
        <v/>
      </c>
      <c r="C84" s="165" t="str">
        <f>IFERROR(VALUE(IF($A84="","",IF(C$2="","", InasistDetal!C89))),"")</f>
        <v/>
      </c>
      <c r="D84" s="165" t="str">
        <f>IFERROR(VALUE(IF($A84="","",IF(D$2="","", InasistDetal!D89))),"")</f>
        <v/>
      </c>
      <c r="E84" s="165" t="str">
        <f>IFERROR(VALUE(IF($A84="","",IF(E$2="","", InasistDetal!E89))),"")</f>
        <v/>
      </c>
      <c r="F84" s="165" t="str">
        <f>IFERROR(VALUE(IF($A84="","",IF(F$2="","", InasistDetal!F89))),"")</f>
        <v/>
      </c>
      <c r="G84" s="165" t="str">
        <f>IFERROR(VALUE(IF($A84="","",IF(G$2="","", InasistDetal!G89))),"")</f>
        <v/>
      </c>
      <c r="H84" s="165" t="str">
        <f>IFERROR(VALUE(IF($A84="","",IF(H$2="","", InasistDetal!H89))),"")</f>
        <v/>
      </c>
      <c r="I84" s="165" t="str">
        <f>IFERROR(VALUE(IF($A84="","",IF(I$2="","", InasistDetal!I89))),"")</f>
        <v/>
      </c>
      <c r="J84" s="165" t="str">
        <f>IFERROR(VALUE(IF($A84="","",IF(J$2="","", InasistDetal!J89))),"")</f>
        <v/>
      </c>
      <c r="K84" s="165" t="str">
        <f>IFERROR(VALUE(IF($A84="","",IF(K$2="","", InasistDetal!K89))),"")</f>
        <v/>
      </c>
      <c r="L84" s="165" t="str">
        <f>IFERROR(VALUE(IF($A84="","",IF(L$2="","", InasistDetal!L89))),"")</f>
        <v/>
      </c>
      <c r="M84" s="165" t="str">
        <f>IFERROR(VALUE(IF($A84="","",IF(M$2="","", InasistDetal!M89))),"")</f>
        <v/>
      </c>
      <c r="N84" s="165" t="str">
        <f>IFERROR(VALUE(IF($A84="","",IF(N$2="","", InasistDetal!N89))),"")</f>
        <v/>
      </c>
      <c r="O84" s="165" t="str">
        <f>IFERROR(VALUE(IF($A84="","",IF(O$2="","", InasistDetal!O89))),"")</f>
        <v/>
      </c>
      <c r="P84" s="165" t="str">
        <f>IFERROR(VALUE(IF($A84="","",IF(P$2="","", InasistDetal!P89))),"")</f>
        <v/>
      </c>
      <c r="Q84" s="165" t="str">
        <f>IFERROR(VALUE(IF($A84="","",IF(Q$2="","", InasistDetal!Q89))),"")</f>
        <v/>
      </c>
      <c r="R84" s="165" t="str">
        <f>IFERROR(VALUE(IF($A84="","",IF(R$2="","", InasistDetal!R89))),"")</f>
        <v/>
      </c>
      <c r="S84" s="165" t="str">
        <f>IFERROR(VALUE(IF($A84="","",IF(S$2="","", InasistDetal!S89))),"")</f>
        <v/>
      </c>
      <c r="T84" s="165" t="str">
        <f>IFERROR(VALUE(IF($A84="","",IF(T$2="","", InasistDetal!T89))),"")</f>
        <v/>
      </c>
      <c r="U84" s="165" t="str">
        <f>IFERROR(VALUE(IF($A84="","",IF(U$2="","", InasistDetal!U89))),"")</f>
        <v/>
      </c>
      <c r="V84" s="165" t="str">
        <f>IFERROR(VALUE(IF($A84="","",IF(V$2="","", InasistDetal!V89))),"")</f>
        <v/>
      </c>
      <c r="W84" s="165" t="str">
        <f>IFERROR(VALUE(IF($A84="","",IF(W$2="","", InasistDetal!W89))),"")</f>
        <v/>
      </c>
      <c r="X84" s="165" t="str">
        <f>IFERROR(VALUE(IF($A84="","",IF(X$2="","", InasistDetal!X89))),"")</f>
        <v/>
      </c>
      <c r="Y84" s="165" t="str">
        <f>IFERROR(VALUE(IF($A84="","",IF(Y$2="","", InasistDetal!Y89))),"")</f>
        <v/>
      </c>
      <c r="Z84" s="165" t="str">
        <f>IFERROR(VALUE(IF($A84="","",IF(Z$2="","", InasistDetal!Z89))),"")</f>
        <v/>
      </c>
      <c r="AA84" s="165" t="str">
        <f>IFERROR(VALUE(IF($A84="","",IF(AA$2="","", InasistDetal!AA89))),"")</f>
        <v/>
      </c>
      <c r="AB84" s="165" t="str">
        <f>IFERROR(VALUE(IF($A84="","",IF(AB$2="","", InasistDetal!AB89))),"")</f>
        <v/>
      </c>
      <c r="AC84" s="165" t="str">
        <f>IFERROR(VALUE(IF($A84="","",IF(AC$2="","", InasistDetal!AC89))),"")</f>
        <v/>
      </c>
      <c r="AD84" s="165" t="str">
        <f>IFERROR(VALUE(IF($A84="","",IF(AD$2="","", InasistDetal!AD89))),"")</f>
        <v/>
      </c>
      <c r="AE84" s="165" t="str">
        <f>IFERROR(VALUE(IF($A84="","",IF(AE$2="","", InasistDetal!AE89))),"")</f>
        <v/>
      </c>
    </row>
    <row r="85">
      <c r="A85" s="164" t="str">
        <f>IF(Lista!A83="","",Lista!A83)</f>
        <v/>
      </c>
      <c r="B85" s="165" t="str">
        <f>IFERROR(VALUE(IF($A85="","",IF(B$2="","", InasistDetal!B90))),"")</f>
        <v/>
      </c>
      <c r="C85" s="165" t="str">
        <f>IFERROR(VALUE(IF($A85="","",IF(C$2="","", InasistDetal!C90))),"")</f>
        <v/>
      </c>
      <c r="D85" s="165" t="str">
        <f>IFERROR(VALUE(IF($A85="","",IF(D$2="","", InasistDetal!D90))),"")</f>
        <v/>
      </c>
      <c r="E85" s="165" t="str">
        <f>IFERROR(VALUE(IF($A85="","",IF(E$2="","", InasistDetal!E90))),"")</f>
        <v/>
      </c>
      <c r="F85" s="165" t="str">
        <f>IFERROR(VALUE(IF($A85="","",IF(F$2="","", InasistDetal!F90))),"")</f>
        <v/>
      </c>
      <c r="G85" s="165" t="str">
        <f>IFERROR(VALUE(IF($A85="","",IF(G$2="","", InasistDetal!G90))),"")</f>
        <v/>
      </c>
      <c r="H85" s="165" t="str">
        <f>IFERROR(VALUE(IF($A85="","",IF(H$2="","", InasistDetal!H90))),"")</f>
        <v/>
      </c>
      <c r="I85" s="165" t="str">
        <f>IFERROR(VALUE(IF($A85="","",IF(I$2="","", InasistDetal!I90))),"")</f>
        <v/>
      </c>
      <c r="J85" s="165" t="str">
        <f>IFERROR(VALUE(IF($A85="","",IF(J$2="","", InasistDetal!J90))),"")</f>
        <v/>
      </c>
      <c r="K85" s="165" t="str">
        <f>IFERROR(VALUE(IF($A85="","",IF(K$2="","", InasistDetal!K90))),"")</f>
        <v/>
      </c>
      <c r="L85" s="165" t="str">
        <f>IFERROR(VALUE(IF($A85="","",IF(L$2="","", InasistDetal!L90))),"")</f>
        <v/>
      </c>
      <c r="M85" s="165" t="str">
        <f>IFERROR(VALUE(IF($A85="","",IF(M$2="","", InasistDetal!M90))),"")</f>
        <v/>
      </c>
      <c r="N85" s="165" t="str">
        <f>IFERROR(VALUE(IF($A85="","",IF(N$2="","", InasistDetal!N90))),"")</f>
        <v/>
      </c>
      <c r="O85" s="165" t="str">
        <f>IFERROR(VALUE(IF($A85="","",IF(O$2="","", InasistDetal!O90))),"")</f>
        <v/>
      </c>
      <c r="P85" s="165" t="str">
        <f>IFERROR(VALUE(IF($A85="","",IF(P$2="","", InasistDetal!P90))),"")</f>
        <v/>
      </c>
      <c r="Q85" s="165" t="str">
        <f>IFERROR(VALUE(IF($A85="","",IF(Q$2="","", InasistDetal!Q90))),"")</f>
        <v/>
      </c>
      <c r="R85" s="165" t="str">
        <f>IFERROR(VALUE(IF($A85="","",IF(R$2="","", InasistDetal!R90))),"")</f>
        <v/>
      </c>
      <c r="S85" s="165" t="str">
        <f>IFERROR(VALUE(IF($A85="","",IF(S$2="","", InasistDetal!S90))),"")</f>
        <v/>
      </c>
      <c r="T85" s="165" t="str">
        <f>IFERROR(VALUE(IF($A85="","",IF(T$2="","", InasistDetal!T90))),"")</f>
        <v/>
      </c>
      <c r="U85" s="165" t="str">
        <f>IFERROR(VALUE(IF($A85="","",IF(U$2="","", InasistDetal!U90))),"")</f>
        <v/>
      </c>
      <c r="V85" s="165" t="str">
        <f>IFERROR(VALUE(IF($A85="","",IF(V$2="","", InasistDetal!V90))),"")</f>
        <v/>
      </c>
      <c r="W85" s="165" t="str">
        <f>IFERROR(VALUE(IF($A85="","",IF(W$2="","", InasistDetal!W90))),"")</f>
        <v/>
      </c>
      <c r="X85" s="165" t="str">
        <f>IFERROR(VALUE(IF($A85="","",IF(X$2="","", InasistDetal!X90))),"")</f>
        <v/>
      </c>
      <c r="Y85" s="165" t="str">
        <f>IFERROR(VALUE(IF($A85="","",IF(Y$2="","", InasistDetal!Y90))),"")</f>
        <v/>
      </c>
      <c r="Z85" s="165" t="str">
        <f>IFERROR(VALUE(IF($A85="","",IF(Z$2="","", InasistDetal!Z90))),"")</f>
        <v/>
      </c>
      <c r="AA85" s="165" t="str">
        <f>IFERROR(VALUE(IF($A85="","",IF(AA$2="","", InasistDetal!AA90))),"")</f>
        <v/>
      </c>
      <c r="AB85" s="165" t="str">
        <f>IFERROR(VALUE(IF($A85="","",IF(AB$2="","", InasistDetal!AB90))),"")</f>
        <v/>
      </c>
      <c r="AC85" s="165" t="str">
        <f>IFERROR(VALUE(IF($A85="","",IF(AC$2="","", InasistDetal!AC90))),"")</f>
        <v/>
      </c>
      <c r="AD85" s="165" t="str">
        <f>IFERROR(VALUE(IF($A85="","",IF(AD$2="","", InasistDetal!AD90))),"")</f>
        <v/>
      </c>
      <c r="AE85" s="165" t="str">
        <f>IFERROR(VALUE(IF($A85="","",IF(AE$2="","", InasistDetal!AE90))),"")</f>
        <v/>
      </c>
    </row>
    <row r="86">
      <c r="A86" s="164" t="str">
        <f>IF(Lista!A84="","",Lista!A84)</f>
        <v/>
      </c>
      <c r="B86" s="165" t="str">
        <f>IFERROR(VALUE(IF($A86="","",IF(B$2="","", InasistDetal!B91))),"")</f>
        <v/>
      </c>
      <c r="C86" s="165" t="str">
        <f>IFERROR(VALUE(IF($A86="","",IF(C$2="","", InasistDetal!C91))),"")</f>
        <v/>
      </c>
      <c r="D86" s="165" t="str">
        <f>IFERROR(VALUE(IF($A86="","",IF(D$2="","", InasistDetal!D91))),"")</f>
        <v/>
      </c>
      <c r="E86" s="165" t="str">
        <f>IFERROR(VALUE(IF($A86="","",IF(E$2="","", InasistDetal!E91))),"")</f>
        <v/>
      </c>
      <c r="F86" s="165" t="str">
        <f>IFERROR(VALUE(IF($A86="","",IF(F$2="","", InasistDetal!F91))),"")</f>
        <v/>
      </c>
      <c r="G86" s="165" t="str">
        <f>IFERROR(VALUE(IF($A86="","",IF(G$2="","", InasistDetal!G91))),"")</f>
        <v/>
      </c>
      <c r="H86" s="165" t="str">
        <f>IFERROR(VALUE(IF($A86="","",IF(H$2="","", InasistDetal!H91))),"")</f>
        <v/>
      </c>
      <c r="I86" s="165" t="str">
        <f>IFERROR(VALUE(IF($A86="","",IF(I$2="","", InasistDetal!I91))),"")</f>
        <v/>
      </c>
      <c r="J86" s="165" t="str">
        <f>IFERROR(VALUE(IF($A86="","",IF(J$2="","", InasistDetal!J91))),"")</f>
        <v/>
      </c>
      <c r="K86" s="165" t="str">
        <f>IFERROR(VALUE(IF($A86="","",IF(K$2="","", InasistDetal!K91))),"")</f>
        <v/>
      </c>
      <c r="L86" s="165" t="str">
        <f>IFERROR(VALUE(IF($A86="","",IF(L$2="","", InasistDetal!L91))),"")</f>
        <v/>
      </c>
      <c r="M86" s="165" t="str">
        <f>IFERROR(VALUE(IF($A86="","",IF(M$2="","", InasistDetal!M91))),"")</f>
        <v/>
      </c>
      <c r="N86" s="165" t="str">
        <f>IFERROR(VALUE(IF($A86="","",IF(N$2="","", InasistDetal!N91))),"")</f>
        <v/>
      </c>
      <c r="O86" s="165" t="str">
        <f>IFERROR(VALUE(IF($A86="","",IF(O$2="","", InasistDetal!O91))),"")</f>
        <v/>
      </c>
      <c r="P86" s="165" t="str">
        <f>IFERROR(VALUE(IF($A86="","",IF(P$2="","", InasistDetal!P91))),"")</f>
        <v/>
      </c>
      <c r="Q86" s="165" t="str">
        <f>IFERROR(VALUE(IF($A86="","",IF(Q$2="","", InasistDetal!Q91))),"")</f>
        <v/>
      </c>
      <c r="R86" s="165" t="str">
        <f>IFERROR(VALUE(IF($A86="","",IF(R$2="","", InasistDetal!R91))),"")</f>
        <v/>
      </c>
      <c r="S86" s="165" t="str">
        <f>IFERROR(VALUE(IF($A86="","",IF(S$2="","", InasistDetal!S91))),"")</f>
        <v/>
      </c>
      <c r="T86" s="165" t="str">
        <f>IFERROR(VALUE(IF($A86="","",IF(T$2="","", InasistDetal!T91))),"")</f>
        <v/>
      </c>
      <c r="U86" s="165" t="str">
        <f>IFERROR(VALUE(IF($A86="","",IF(U$2="","", InasistDetal!U91))),"")</f>
        <v/>
      </c>
      <c r="V86" s="165" t="str">
        <f>IFERROR(VALUE(IF($A86="","",IF(V$2="","", InasistDetal!V91))),"")</f>
        <v/>
      </c>
      <c r="W86" s="165" t="str">
        <f>IFERROR(VALUE(IF($A86="","",IF(W$2="","", InasistDetal!W91))),"")</f>
        <v/>
      </c>
      <c r="X86" s="165" t="str">
        <f>IFERROR(VALUE(IF($A86="","",IF(X$2="","", InasistDetal!X91))),"")</f>
        <v/>
      </c>
      <c r="Y86" s="165" t="str">
        <f>IFERROR(VALUE(IF($A86="","",IF(Y$2="","", InasistDetal!Y91))),"")</f>
        <v/>
      </c>
      <c r="Z86" s="165" t="str">
        <f>IFERROR(VALUE(IF($A86="","",IF(Z$2="","", InasistDetal!Z91))),"")</f>
        <v/>
      </c>
      <c r="AA86" s="165" t="str">
        <f>IFERROR(VALUE(IF($A86="","",IF(AA$2="","", InasistDetal!AA91))),"")</f>
        <v/>
      </c>
      <c r="AB86" s="165" t="str">
        <f>IFERROR(VALUE(IF($A86="","",IF(AB$2="","", InasistDetal!AB91))),"")</f>
        <v/>
      </c>
      <c r="AC86" s="165" t="str">
        <f>IFERROR(VALUE(IF($A86="","",IF(AC$2="","", InasistDetal!AC91))),"")</f>
        <v/>
      </c>
      <c r="AD86" s="165" t="str">
        <f>IFERROR(VALUE(IF($A86="","",IF(AD$2="","", InasistDetal!AD91))),"")</f>
        <v/>
      </c>
      <c r="AE86" s="165" t="str">
        <f>IFERROR(VALUE(IF($A86="","",IF(AE$2="","", InasistDetal!AE91))),"")</f>
        <v/>
      </c>
    </row>
    <row r="87">
      <c r="A87" s="164" t="str">
        <f>IF(Lista!A85="","",Lista!A85)</f>
        <v/>
      </c>
      <c r="B87" s="165" t="str">
        <f>IFERROR(VALUE(IF($A87="","",IF(B$2="","", InasistDetal!B92))),"")</f>
        <v/>
      </c>
      <c r="C87" s="165" t="str">
        <f>IFERROR(VALUE(IF($A87="","",IF(C$2="","", InasistDetal!C92))),"")</f>
        <v/>
      </c>
      <c r="D87" s="165" t="str">
        <f>IFERROR(VALUE(IF($A87="","",IF(D$2="","", InasistDetal!D92))),"")</f>
        <v/>
      </c>
      <c r="E87" s="165" t="str">
        <f>IFERROR(VALUE(IF($A87="","",IF(E$2="","", InasistDetal!E92))),"")</f>
        <v/>
      </c>
      <c r="F87" s="165" t="str">
        <f>IFERROR(VALUE(IF($A87="","",IF(F$2="","", InasistDetal!F92))),"")</f>
        <v/>
      </c>
      <c r="G87" s="165" t="str">
        <f>IFERROR(VALUE(IF($A87="","",IF(G$2="","", InasistDetal!G92))),"")</f>
        <v/>
      </c>
      <c r="H87" s="165" t="str">
        <f>IFERROR(VALUE(IF($A87="","",IF(H$2="","", InasistDetal!H92))),"")</f>
        <v/>
      </c>
      <c r="I87" s="165" t="str">
        <f>IFERROR(VALUE(IF($A87="","",IF(I$2="","", InasistDetal!I92))),"")</f>
        <v/>
      </c>
      <c r="J87" s="165" t="str">
        <f>IFERROR(VALUE(IF($A87="","",IF(J$2="","", InasistDetal!J92))),"")</f>
        <v/>
      </c>
      <c r="K87" s="165" t="str">
        <f>IFERROR(VALUE(IF($A87="","",IF(K$2="","", InasistDetal!K92))),"")</f>
        <v/>
      </c>
      <c r="L87" s="165" t="str">
        <f>IFERROR(VALUE(IF($A87="","",IF(L$2="","", InasistDetal!L92))),"")</f>
        <v/>
      </c>
      <c r="M87" s="165" t="str">
        <f>IFERROR(VALUE(IF($A87="","",IF(M$2="","", InasistDetal!M92))),"")</f>
        <v/>
      </c>
      <c r="N87" s="165" t="str">
        <f>IFERROR(VALUE(IF($A87="","",IF(N$2="","", InasistDetal!N92))),"")</f>
        <v/>
      </c>
      <c r="O87" s="165" t="str">
        <f>IFERROR(VALUE(IF($A87="","",IF(O$2="","", InasistDetal!O92))),"")</f>
        <v/>
      </c>
      <c r="P87" s="165" t="str">
        <f>IFERROR(VALUE(IF($A87="","",IF(P$2="","", InasistDetal!P92))),"")</f>
        <v/>
      </c>
      <c r="Q87" s="165" t="str">
        <f>IFERROR(VALUE(IF($A87="","",IF(Q$2="","", InasistDetal!Q92))),"")</f>
        <v/>
      </c>
      <c r="R87" s="165" t="str">
        <f>IFERROR(VALUE(IF($A87="","",IF(R$2="","", InasistDetal!R92))),"")</f>
        <v/>
      </c>
      <c r="S87" s="165" t="str">
        <f>IFERROR(VALUE(IF($A87="","",IF(S$2="","", InasistDetal!S92))),"")</f>
        <v/>
      </c>
      <c r="T87" s="165" t="str">
        <f>IFERROR(VALUE(IF($A87="","",IF(T$2="","", InasistDetal!T92))),"")</f>
        <v/>
      </c>
      <c r="U87" s="165" t="str">
        <f>IFERROR(VALUE(IF($A87="","",IF(U$2="","", InasistDetal!U92))),"")</f>
        <v/>
      </c>
      <c r="V87" s="165" t="str">
        <f>IFERROR(VALUE(IF($A87="","",IF(V$2="","", InasistDetal!V92))),"")</f>
        <v/>
      </c>
      <c r="W87" s="165" t="str">
        <f>IFERROR(VALUE(IF($A87="","",IF(W$2="","", InasistDetal!W92))),"")</f>
        <v/>
      </c>
      <c r="X87" s="165" t="str">
        <f>IFERROR(VALUE(IF($A87="","",IF(X$2="","", InasistDetal!X92))),"")</f>
        <v/>
      </c>
      <c r="Y87" s="165" t="str">
        <f>IFERROR(VALUE(IF($A87="","",IF(Y$2="","", InasistDetal!Y92))),"")</f>
        <v/>
      </c>
      <c r="Z87" s="165" t="str">
        <f>IFERROR(VALUE(IF($A87="","",IF(Z$2="","", InasistDetal!Z92))),"")</f>
        <v/>
      </c>
      <c r="AA87" s="165" t="str">
        <f>IFERROR(VALUE(IF($A87="","",IF(AA$2="","", InasistDetal!AA92))),"")</f>
        <v/>
      </c>
      <c r="AB87" s="165" t="str">
        <f>IFERROR(VALUE(IF($A87="","",IF(AB$2="","", InasistDetal!AB92))),"")</f>
        <v/>
      </c>
      <c r="AC87" s="165" t="str">
        <f>IFERROR(VALUE(IF($A87="","",IF(AC$2="","", InasistDetal!AC92))),"")</f>
        <v/>
      </c>
      <c r="AD87" s="165" t="str">
        <f>IFERROR(VALUE(IF($A87="","",IF(AD$2="","", InasistDetal!AD92))),"")</f>
        <v/>
      </c>
      <c r="AE87" s="165" t="str">
        <f>IFERROR(VALUE(IF($A87="","",IF(AE$2="","", InasistDetal!AE92))),"")</f>
        <v/>
      </c>
    </row>
    <row r="88">
      <c r="A88" s="164" t="str">
        <f>IF(Lista!A86="","",Lista!A86)</f>
        <v/>
      </c>
      <c r="B88" s="165" t="str">
        <f>IFERROR(VALUE(IF($A88="","",IF(B$2="","", InasistDetal!B93))),"")</f>
        <v/>
      </c>
      <c r="C88" s="165" t="str">
        <f>IFERROR(VALUE(IF($A88="","",IF(C$2="","", InasistDetal!C93))),"")</f>
        <v/>
      </c>
      <c r="D88" s="165" t="str">
        <f>IFERROR(VALUE(IF($A88="","",IF(D$2="","", InasistDetal!D93))),"")</f>
        <v/>
      </c>
      <c r="E88" s="165" t="str">
        <f>IFERROR(VALUE(IF($A88="","",IF(E$2="","", InasistDetal!E93))),"")</f>
        <v/>
      </c>
      <c r="F88" s="165" t="str">
        <f>IFERROR(VALUE(IF($A88="","",IF(F$2="","", InasistDetal!F93))),"")</f>
        <v/>
      </c>
      <c r="G88" s="165" t="str">
        <f>IFERROR(VALUE(IF($A88="","",IF(G$2="","", InasistDetal!G93))),"")</f>
        <v/>
      </c>
      <c r="H88" s="165" t="str">
        <f>IFERROR(VALUE(IF($A88="","",IF(H$2="","", InasistDetal!H93))),"")</f>
        <v/>
      </c>
      <c r="I88" s="165" t="str">
        <f>IFERROR(VALUE(IF($A88="","",IF(I$2="","", InasistDetal!I93))),"")</f>
        <v/>
      </c>
      <c r="J88" s="165" t="str">
        <f>IFERROR(VALUE(IF($A88="","",IF(J$2="","", InasistDetal!J93))),"")</f>
        <v/>
      </c>
      <c r="K88" s="165" t="str">
        <f>IFERROR(VALUE(IF($A88="","",IF(K$2="","", InasistDetal!K93))),"")</f>
        <v/>
      </c>
      <c r="L88" s="165" t="str">
        <f>IFERROR(VALUE(IF($A88="","",IF(L$2="","", InasistDetal!L93))),"")</f>
        <v/>
      </c>
      <c r="M88" s="165" t="str">
        <f>IFERROR(VALUE(IF($A88="","",IF(M$2="","", InasistDetal!M93))),"")</f>
        <v/>
      </c>
      <c r="N88" s="165" t="str">
        <f>IFERROR(VALUE(IF($A88="","",IF(N$2="","", InasistDetal!N93))),"")</f>
        <v/>
      </c>
      <c r="O88" s="165" t="str">
        <f>IFERROR(VALUE(IF($A88="","",IF(O$2="","", InasistDetal!O93))),"")</f>
        <v/>
      </c>
      <c r="P88" s="165" t="str">
        <f>IFERROR(VALUE(IF($A88="","",IF(P$2="","", InasistDetal!P93))),"")</f>
        <v/>
      </c>
      <c r="Q88" s="165" t="str">
        <f>IFERROR(VALUE(IF($A88="","",IF(Q$2="","", InasistDetal!Q93))),"")</f>
        <v/>
      </c>
      <c r="R88" s="165" t="str">
        <f>IFERROR(VALUE(IF($A88="","",IF(R$2="","", InasistDetal!R93))),"")</f>
        <v/>
      </c>
      <c r="S88" s="165" t="str">
        <f>IFERROR(VALUE(IF($A88="","",IF(S$2="","", InasistDetal!S93))),"")</f>
        <v/>
      </c>
      <c r="T88" s="165" t="str">
        <f>IFERROR(VALUE(IF($A88="","",IF(T$2="","", InasistDetal!T93))),"")</f>
        <v/>
      </c>
      <c r="U88" s="165" t="str">
        <f>IFERROR(VALUE(IF($A88="","",IF(U$2="","", InasistDetal!U93))),"")</f>
        <v/>
      </c>
      <c r="V88" s="165" t="str">
        <f>IFERROR(VALUE(IF($A88="","",IF(V$2="","", InasistDetal!V93))),"")</f>
        <v/>
      </c>
      <c r="W88" s="165" t="str">
        <f>IFERROR(VALUE(IF($A88="","",IF(W$2="","", InasistDetal!W93))),"")</f>
        <v/>
      </c>
      <c r="X88" s="165" t="str">
        <f>IFERROR(VALUE(IF($A88="","",IF(X$2="","", InasistDetal!X93))),"")</f>
        <v/>
      </c>
      <c r="Y88" s="165" t="str">
        <f>IFERROR(VALUE(IF($A88="","",IF(Y$2="","", InasistDetal!Y93))),"")</f>
        <v/>
      </c>
      <c r="Z88" s="165" t="str">
        <f>IFERROR(VALUE(IF($A88="","",IF(Z$2="","", InasistDetal!Z93))),"")</f>
        <v/>
      </c>
      <c r="AA88" s="165" t="str">
        <f>IFERROR(VALUE(IF($A88="","",IF(AA$2="","", InasistDetal!AA93))),"")</f>
        <v/>
      </c>
      <c r="AB88" s="165" t="str">
        <f>IFERROR(VALUE(IF($A88="","",IF(AB$2="","", InasistDetal!AB93))),"")</f>
        <v/>
      </c>
      <c r="AC88" s="165" t="str">
        <f>IFERROR(VALUE(IF($A88="","",IF(AC$2="","", InasistDetal!AC93))),"")</f>
        <v/>
      </c>
      <c r="AD88" s="165" t="str">
        <f>IFERROR(VALUE(IF($A88="","",IF(AD$2="","", InasistDetal!AD93))),"")</f>
        <v/>
      </c>
      <c r="AE88" s="165" t="str">
        <f>IFERROR(VALUE(IF($A88="","",IF(AE$2="","", InasistDetal!AE93))),"")</f>
        <v/>
      </c>
    </row>
    <row r="89">
      <c r="A89" s="164" t="str">
        <f>IF(Lista!A87="","",Lista!A87)</f>
        <v/>
      </c>
      <c r="B89" s="165" t="str">
        <f>IFERROR(VALUE(IF($A89="","",IF(B$2="","", InasistDetal!B94))),"")</f>
        <v/>
      </c>
      <c r="C89" s="165" t="str">
        <f>IFERROR(VALUE(IF($A89="","",IF(C$2="","", InasistDetal!C94))),"")</f>
        <v/>
      </c>
      <c r="D89" s="165" t="str">
        <f>IFERROR(VALUE(IF($A89="","",IF(D$2="","", InasistDetal!D94))),"")</f>
        <v/>
      </c>
      <c r="E89" s="165" t="str">
        <f>IFERROR(VALUE(IF($A89="","",IF(E$2="","", InasistDetal!E94))),"")</f>
        <v/>
      </c>
      <c r="F89" s="165" t="str">
        <f>IFERROR(VALUE(IF($A89="","",IF(F$2="","", InasistDetal!F94))),"")</f>
        <v/>
      </c>
      <c r="G89" s="165" t="str">
        <f>IFERROR(VALUE(IF($A89="","",IF(G$2="","", InasistDetal!G94))),"")</f>
        <v/>
      </c>
      <c r="H89" s="165" t="str">
        <f>IFERROR(VALUE(IF($A89="","",IF(H$2="","", InasistDetal!H94))),"")</f>
        <v/>
      </c>
      <c r="I89" s="165" t="str">
        <f>IFERROR(VALUE(IF($A89="","",IF(I$2="","", InasistDetal!I94))),"")</f>
        <v/>
      </c>
      <c r="J89" s="165" t="str">
        <f>IFERROR(VALUE(IF($A89="","",IF(J$2="","", InasistDetal!J94))),"")</f>
        <v/>
      </c>
      <c r="K89" s="165" t="str">
        <f>IFERROR(VALUE(IF($A89="","",IF(K$2="","", InasistDetal!K94))),"")</f>
        <v/>
      </c>
      <c r="L89" s="165" t="str">
        <f>IFERROR(VALUE(IF($A89="","",IF(L$2="","", InasistDetal!L94))),"")</f>
        <v/>
      </c>
      <c r="M89" s="165" t="str">
        <f>IFERROR(VALUE(IF($A89="","",IF(M$2="","", InasistDetal!M94))),"")</f>
        <v/>
      </c>
      <c r="N89" s="165" t="str">
        <f>IFERROR(VALUE(IF($A89="","",IF(N$2="","", InasistDetal!N94))),"")</f>
        <v/>
      </c>
      <c r="O89" s="165" t="str">
        <f>IFERROR(VALUE(IF($A89="","",IF(O$2="","", InasistDetal!O94))),"")</f>
        <v/>
      </c>
      <c r="P89" s="165" t="str">
        <f>IFERROR(VALUE(IF($A89="","",IF(P$2="","", InasistDetal!P94))),"")</f>
        <v/>
      </c>
      <c r="Q89" s="165" t="str">
        <f>IFERROR(VALUE(IF($A89="","",IF(Q$2="","", InasistDetal!Q94))),"")</f>
        <v/>
      </c>
      <c r="R89" s="165" t="str">
        <f>IFERROR(VALUE(IF($A89="","",IF(R$2="","", InasistDetal!R94))),"")</f>
        <v/>
      </c>
      <c r="S89" s="165" t="str">
        <f>IFERROR(VALUE(IF($A89="","",IF(S$2="","", InasistDetal!S94))),"")</f>
        <v/>
      </c>
      <c r="T89" s="165" t="str">
        <f>IFERROR(VALUE(IF($A89="","",IF(T$2="","", InasistDetal!T94))),"")</f>
        <v/>
      </c>
      <c r="U89" s="165" t="str">
        <f>IFERROR(VALUE(IF($A89="","",IF(U$2="","", InasistDetal!U94))),"")</f>
        <v/>
      </c>
      <c r="V89" s="165" t="str">
        <f>IFERROR(VALUE(IF($A89="","",IF(V$2="","", InasistDetal!V94))),"")</f>
        <v/>
      </c>
      <c r="W89" s="165" t="str">
        <f>IFERROR(VALUE(IF($A89="","",IF(W$2="","", InasistDetal!W94))),"")</f>
        <v/>
      </c>
      <c r="X89" s="165" t="str">
        <f>IFERROR(VALUE(IF($A89="","",IF(X$2="","", InasistDetal!X94))),"")</f>
        <v/>
      </c>
      <c r="Y89" s="165" t="str">
        <f>IFERROR(VALUE(IF($A89="","",IF(Y$2="","", InasistDetal!Y94))),"")</f>
        <v/>
      </c>
      <c r="Z89" s="165" t="str">
        <f>IFERROR(VALUE(IF($A89="","",IF(Z$2="","", InasistDetal!Z94))),"")</f>
        <v/>
      </c>
      <c r="AA89" s="165" t="str">
        <f>IFERROR(VALUE(IF($A89="","",IF(AA$2="","", InasistDetal!AA94))),"")</f>
        <v/>
      </c>
      <c r="AB89" s="165" t="str">
        <f>IFERROR(VALUE(IF($A89="","",IF(AB$2="","", InasistDetal!AB94))),"")</f>
        <v/>
      </c>
      <c r="AC89" s="165" t="str">
        <f>IFERROR(VALUE(IF($A89="","",IF(AC$2="","", InasistDetal!AC94))),"")</f>
        <v/>
      </c>
      <c r="AD89" s="165" t="str">
        <f>IFERROR(VALUE(IF($A89="","",IF(AD$2="","", InasistDetal!AD94))),"")</f>
        <v/>
      </c>
      <c r="AE89" s="165" t="str">
        <f>IFERROR(VALUE(IF($A89="","",IF(AE$2="","", InasistDetal!AE94))),"")</f>
        <v/>
      </c>
    </row>
    <row r="90">
      <c r="A90" s="164" t="str">
        <f>IF(Lista!A88="","",Lista!A88)</f>
        <v/>
      </c>
      <c r="B90" s="165" t="str">
        <f>IFERROR(VALUE(IF($A90="","",IF(B$2="","", InasistDetal!B95))),"")</f>
        <v/>
      </c>
      <c r="C90" s="165" t="str">
        <f>IFERROR(VALUE(IF($A90="","",IF(C$2="","", InasistDetal!C95))),"")</f>
        <v/>
      </c>
      <c r="D90" s="165" t="str">
        <f>IFERROR(VALUE(IF($A90="","",IF(D$2="","", InasistDetal!D95))),"")</f>
        <v/>
      </c>
      <c r="E90" s="165" t="str">
        <f>IFERROR(VALUE(IF($A90="","",IF(E$2="","", InasistDetal!E95))),"")</f>
        <v/>
      </c>
      <c r="F90" s="165" t="str">
        <f>IFERROR(VALUE(IF($A90="","",IF(F$2="","", InasistDetal!F95))),"")</f>
        <v/>
      </c>
      <c r="G90" s="165" t="str">
        <f>IFERROR(VALUE(IF($A90="","",IF(G$2="","", InasistDetal!G95))),"")</f>
        <v/>
      </c>
      <c r="H90" s="165" t="str">
        <f>IFERROR(VALUE(IF($A90="","",IF(H$2="","", InasistDetal!H95))),"")</f>
        <v/>
      </c>
      <c r="I90" s="165" t="str">
        <f>IFERROR(VALUE(IF($A90="","",IF(I$2="","", InasistDetal!I95))),"")</f>
        <v/>
      </c>
      <c r="J90" s="165" t="str">
        <f>IFERROR(VALUE(IF($A90="","",IF(J$2="","", InasistDetal!J95))),"")</f>
        <v/>
      </c>
      <c r="K90" s="165" t="str">
        <f>IFERROR(VALUE(IF($A90="","",IF(K$2="","", InasistDetal!K95))),"")</f>
        <v/>
      </c>
      <c r="L90" s="165" t="str">
        <f>IFERROR(VALUE(IF($A90="","",IF(L$2="","", InasistDetal!L95))),"")</f>
        <v/>
      </c>
      <c r="M90" s="165" t="str">
        <f>IFERROR(VALUE(IF($A90="","",IF(M$2="","", InasistDetal!M95))),"")</f>
        <v/>
      </c>
      <c r="N90" s="165" t="str">
        <f>IFERROR(VALUE(IF($A90="","",IF(N$2="","", InasistDetal!N95))),"")</f>
        <v/>
      </c>
      <c r="O90" s="165" t="str">
        <f>IFERROR(VALUE(IF($A90="","",IF(O$2="","", InasistDetal!O95))),"")</f>
        <v/>
      </c>
      <c r="P90" s="165" t="str">
        <f>IFERROR(VALUE(IF($A90="","",IF(P$2="","", InasistDetal!P95))),"")</f>
        <v/>
      </c>
      <c r="Q90" s="165" t="str">
        <f>IFERROR(VALUE(IF($A90="","",IF(Q$2="","", InasistDetal!Q95))),"")</f>
        <v/>
      </c>
      <c r="R90" s="165" t="str">
        <f>IFERROR(VALUE(IF($A90="","",IF(R$2="","", InasistDetal!R95))),"")</f>
        <v/>
      </c>
      <c r="S90" s="165" t="str">
        <f>IFERROR(VALUE(IF($A90="","",IF(S$2="","", InasistDetal!S95))),"")</f>
        <v/>
      </c>
      <c r="T90" s="165" t="str">
        <f>IFERROR(VALUE(IF($A90="","",IF(T$2="","", InasistDetal!T95))),"")</f>
        <v/>
      </c>
      <c r="U90" s="165" t="str">
        <f>IFERROR(VALUE(IF($A90="","",IF(U$2="","", InasistDetal!U95))),"")</f>
        <v/>
      </c>
      <c r="V90" s="165" t="str">
        <f>IFERROR(VALUE(IF($A90="","",IF(V$2="","", InasistDetal!V95))),"")</f>
        <v/>
      </c>
      <c r="W90" s="165" t="str">
        <f>IFERROR(VALUE(IF($A90="","",IF(W$2="","", InasistDetal!W95))),"")</f>
        <v/>
      </c>
      <c r="X90" s="165" t="str">
        <f>IFERROR(VALUE(IF($A90="","",IF(X$2="","", InasistDetal!X95))),"")</f>
        <v/>
      </c>
      <c r="Y90" s="165" t="str">
        <f>IFERROR(VALUE(IF($A90="","",IF(Y$2="","", InasistDetal!Y95))),"")</f>
        <v/>
      </c>
      <c r="Z90" s="165" t="str">
        <f>IFERROR(VALUE(IF($A90="","",IF(Z$2="","", InasistDetal!Z95))),"")</f>
        <v/>
      </c>
      <c r="AA90" s="165" t="str">
        <f>IFERROR(VALUE(IF($A90="","",IF(AA$2="","", InasistDetal!AA95))),"")</f>
        <v/>
      </c>
      <c r="AB90" s="165" t="str">
        <f>IFERROR(VALUE(IF($A90="","",IF(AB$2="","", InasistDetal!AB95))),"")</f>
        <v/>
      </c>
      <c r="AC90" s="165" t="str">
        <f>IFERROR(VALUE(IF($A90="","",IF(AC$2="","", InasistDetal!AC95))),"")</f>
        <v/>
      </c>
      <c r="AD90" s="165" t="str">
        <f>IFERROR(VALUE(IF($A90="","",IF(AD$2="","", InasistDetal!AD95))),"")</f>
        <v/>
      </c>
      <c r="AE90" s="165" t="str">
        <f>IFERROR(VALUE(IF($A90="","",IF(AE$2="","", InasistDetal!AE95))),"")</f>
        <v/>
      </c>
    </row>
    <row r="91">
      <c r="A91" s="164" t="str">
        <f>IF(Lista!A89="","",Lista!A89)</f>
        <v/>
      </c>
      <c r="B91" s="165" t="str">
        <f>IFERROR(VALUE(IF($A91="","",IF(B$2="","", InasistDetal!B96))),"")</f>
        <v/>
      </c>
      <c r="C91" s="165" t="str">
        <f>IFERROR(VALUE(IF($A91="","",IF(C$2="","", InasistDetal!C96))),"")</f>
        <v/>
      </c>
      <c r="D91" s="165" t="str">
        <f>IFERROR(VALUE(IF($A91="","",IF(D$2="","", InasistDetal!D96))),"")</f>
        <v/>
      </c>
      <c r="E91" s="165" t="str">
        <f>IFERROR(VALUE(IF($A91="","",IF(E$2="","", InasistDetal!E96))),"")</f>
        <v/>
      </c>
      <c r="F91" s="165" t="str">
        <f>IFERROR(VALUE(IF($A91="","",IF(F$2="","", InasistDetal!F96))),"")</f>
        <v/>
      </c>
      <c r="G91" s="165" t="str">
        <f>IFERROR(VALUE(IF($A91="","",IF(G$2="","", InasistDetal!G96))),"")</f>
        <v/>
      </c>
      <c r="H91" s="165" t="str">
        <f>IFERROR(VALUE(IF($A91="","",IF(H$2="","", InasistDetal!H96))),"")</f>
        <v/>
      </c>
      <c r="I91" s="165" t="str">
        <f>IFERROR(VALUE(IF($A91="","",IF(I$2="","", InasistDetal!I96))),"")</f>
        <v/>
      </c>
      <c r="J91" s="165" t="str">
        <f>IFERROR(VALUE(IF($A91="","",IF(J$2="","", InasistDetal!J96))),"")</f>
        <v/>
      </c>
      <c r="K91" s="165" t="str">
        <f>IFERROR(VALUE(IF($A91="","",IF(K$2="","", InasistDetal!K96))),"")</f>
        <v/>
      </c>
      <c r="L91" s="165" t="str">
        <f>IFERROR(VALUE(IF($A91="","",IF(L$2="","", InasistDetal!L96))),"")</f>
        <v/>
      </c>
      <c r="M91" s="165" t="str">
        <f>IFERROR(VALUE(IF($A91="","",IF(M$2="","", InasistDetal!M96))),"")</f>
        <v/>
      </c>
      <c r="N91" s="165" t="str">
        <f>IFERROR(VALUE(IF($A91="","",IF(N$2="","", InasistDetal!N96))),"")</f>
        <v/>
      </c>
      <c r="O91" s="165" t="str">
        <f>IFERROR(VALUE(IF($A91="","",IF(O$2="","", InasistDetal!O96))),"")</f>
        <v/>
      </c>
      <c r="P91" s="165" t="str">
        <f>IFERROR(VALUE(IF($A91="","",IF(P$2="","", InasistDetal!P96))),"")</f>
        <v/>
      </c>
      <c r="Q91" s="165" t="str">
        <f>IFERROR(VALUE(IF($A91="","",IF(Q$2="","", InasistDetal!Q96))),"")</f>
        <v/>
      </c>
      <c r="R91" s="165" t="str">
        <f>IFERROR(VALUE(IF($A91="","",IF(R$2="","", InasistDetal!R96))),"")</f>
        <v/>
      </c>
      <c r="S91" s="165" t="str">
        <f>IFERROR(VALUE(IF($A91="","",IF(S$2="","", InasistDetal!S96))),"")</f>
        <v/>
      </c>
      <c r="T91" s="165" t="str">
        <f>IFERROR(VALUE(IF($A91="","",IF(T$2="","", InasistDetal!T96))),"")</f>
        <v/>
      </c>
      <c r="U91" s="165" t="str">
        <f>IFERROR(VALUE(IF($A91="","",IF(U$2="","", InasistDetal!U96))),"")</f>
        <v/>
      </c>
      <c r="V91" s="165" t="str">
        <f>IFERROR(VALUE(IF($A91="","",IF(V$2="","", InasistDetal!V96))),"")</f>
        <v/>
      </c>
      <c r="W91" s="165" t="str">
        <f>IFERROR(VALUE(IF($A91="","",IF(W$2="","", InasistDetal!W96))),"")</f>
        <v/>
      </c>
      <c r="X91" s="165" t="str">
        <f>IFERROR(VALUE(IF($A91="","",IF(X$2="","", InasistDetal!X96))),"")</f>
        <v/>
      </c>
      <c r="Y91" s="165" t="str">
        <f>IFERROR(VALUE(IF($A91="","",IF(Y$2="","", InasistDetal!Y96))),"")</f>
        <v/>
      </c>
      <c r="Z91" s="165" t="str">
        <f>IFERROR(VALUE(IF($A91="","",IF(Z$2="","", InasistDetal!Z96))),"")</f>
        <v/>
      </c>
      <c r="AA91" s="165" t="str">
        <f>IFERROR(VALUE(IF($A91="","",IF(AA$2="","", InasistDetal!AA96))),"")</f>
        <v/>
      </c>
      <c r="AB91" s="165" t="str">
        <f>IFERROR(VALUE(IF($A91="","",IF(AB$2="","", InasistDetal!AB96))),"")</f>
        <v/>
      </c>
      <c r="AC91" s="165" t="str">
        <f>IFERROR(VALUE(IF($A91="","",IF(AC$2="","", InasistDetal!AC96))),"")</f>
        <v/>
      </c>
      <c r="AD91" s="165" t="str">
        <f>IFERROR(VALUE(IF($A91="","",IF(AD$2="","", InasistDetal!AD96))),"")</f>
        <v/>
      </c>
      <c r="AE91" s="165" t="str">
        <f>IFERROR(VALUE(IF($A91="","",IF(AE$2="","", InasistDetal!AE96))),"")</f>
        <v/>
      </c>
    </row>
    <row r="92">
      <c r="A92" s="164" t="str">
        <f>IF(Lista!A90="","",Lista!A90)</f>
        <v/>
      </c>
      <c r="B92" s="165" t="str">
        <f>IFERROR(VALUE(IF($A92="","",IF(B$2="","", InasistDetal!B97))),"")</f>
        <v/>
      </c>
      <c r="C92" s="165" t="str">
        <f>IFERROR(VALUE(IF($A92="","",IF(C$2="","", InasistDetal!C97))),"")</f>
        <v/>
      </c>
      <c r="D92" s="165" t="str">
        <f>IFERROR(VALUE(IF($A92="","",IF(D$2="","", InasistDetal!D97))),"")</f>
        <v/>
      </c>
      <c r="E92" s="165" t="str">
        <f>IFERROR(VALUE(IF($A92="","",IF(E$2="","", InasistDetal!E97))),"")</f>
        <v/>
      </c>
      <c r="F92" s="165" t="str">
        <f>IFERROR(VALUE(IF($A92="","",IF(F$2="","", InasistDetal!F97))),"")</f>
        <v/>
      </c>
      <c r="G92" s="165" t="str">
        <f>IFERROR(VALUE(IF($A92="","",IF(G$2="","", InasistDetal!G97))),"")</f>
        <v/>
      </c>
      <c r="H92" s="165" t="str">
        <f>IFERROR(VALUE(IF($A92="","",IF(H$2="","", InasistDetal!H97))),"")</f>
        <v/>
      </c>
      <c r="I92" s="165" t="str">
        <f>IFERROR(VALUE(IF($A92="","",IF(I$2="","", InasistDetal!I97))),"")</f>
        <v/>
      </c>
      <c r="J92" s="165" t="str">
        <f>IFERROR(VALUE(IF($A92="","",IF(J$2="","", InasistDetal!J97))),"")</f>
        <v/>
      </c>
      <c r="K92" s="165" t="str">
        <f>IFERROR(VALUE(IF($A92="","",IF(K$2="","", InasistDetal!K97))),"")</f>
        <v/>
      </c>
      <c r="L92" s="165" t="str">
        <f>IFERROR(VALUE(IF($A92="","",IF(L$2="","", InasistDetal!L97))),"")</f>
        <v/>
      </c>
      <c r="M92" s="165" t="str">
        <f>IFERROR(VALUE(IF($A92="","",IF(M$2="","", InasistDetal!M97))),"")</f>
        <v/>
      </c>
      <c r="N92" s="165" t="str">
        <f>IFERROR(VALUE(IF($A92="","",IF(N$2="","", InasistDetal!N97))),"")</f>
        <v/>
      </c>
      <c r="O92" s="165" t="str">
        <f>IFERROR(VALUE(IF($A92="","",IF(O$2="","", InasistDetal!O97))),"")</f>
        <v/>
      </c>
      <c r="P92" s="165" t="str">
        <f>IFERROR(VALUE(IF($A92="","",IF(P$2="","", InasistDetal!P97))),"")</f>
        <v/>
      </c>
      <c r="Q92" s="165" t="str">
        <f>IFERROR(VALUE(IF($A92="","",IF(Q$2="","", InasistDetal!Q97))),"")</f>
        <v/>
      </c>
      <c r="R92" s="165" t="str">
        <f>IFERROR(VALUE(IF($A92="","",IF(R$2="","", InasistDetal!R97))),"")</f>
        <v/>
      </c>
      <c r="S92" s="165" t="str">
        <f>IFERROR(VALUE(IF($A92="","",IF(S$2="","", InasistDetal!S97))),"")</f>
        <v/>
      </c>
      <c r="T92" s="165" t="str">
        <f>IFERROR(VALUE(IF($A92="","",IF(T$2="","", InasistDetal!T97))),"")</f>
        <v/>
      </c>
      <c r="U92" s="165" t="str">
        <f>IFERROR(VALUE(IF($A92="","",IF(U$2="","", InasistDetal!U97))),"")</f>
        <v/>
      </c>
      <c r="V92" s="165" t="str">
        <f>IFERROR(VALUE(IF($A92="","",IF(V$2="","", InasistDetal!V97))),"")</f>
        <v/>
      </c>
      <c r="W92" s="165" t="str">
        <f>IFERROR(VALUE(IF($A92="","",IF(W$2="","", InasistDetal!W97))),"")</f>
        <v/>
      </c>
      <c r="X92" s="165" t="str">
        <f>IFERROR(VALUE(IF($A92="","",IF(X$2="","", InasistDetal!X97))),"")</f>
        <v/>
      </c>
      <c r="Y92" s="165" t="str">
        <f>IFERROR(VALUE(IF($A92="","",IF(Y$2="","", InasistDetal!Y97))),"")</f>
        <v/>
      </c>
      <c r="Z92" s="165" t="str">
        <f>IFERROR(VALUE(IF($A92="","",IF(Z$2="","", InasistDetal!Z97))),"")</f>
        <v/>
      </c>
      <c r="AA92" s="165" t="str">
        <f>IFERROR(VALUE(IF($A92="","",IF(AA$2="","", InasistDetal!AA97))),"")</f>
        <v/>
      </c>
      <c r="AB92" s="165" t="str">
        <f>IFERROR(VALUE(IF($A92="","",IF(AB$2="","", InasistDetal!AB97))),"")</f>
        <v/>
      </c>
      <c r="AC92" s="165" t="str">
        <f>IFERROR(VALUE(IF($A92="","",IF(AC$2="","", InasistDetal!AC97))),"")</f>
        <v/>
      </c>
      <c r="AD92" s="165" t="str">
        <f>IFERROR(VALUE(IF($A92="","",IF(AD$2="","", InasistDetal!AD97))),"")</f>
        <v/>
      </c>
      <c r="AE92" s="165" t="str">
        <f>IFERROR(VALUE(IF($A92="","",IF(AE$2="","", InasistDetal!AE97))),"")</f>
        <v/>
      </c>
    </row>
    <row r="93">
      <c r="A93" s="164" t="str">
        <f>IF(Lista!A91="","",Lista!A91)</f>
        <v/>
      </c>
      <c r="B93" s="165" t="str">
        <f>IFERROR(VALUE(IF($A93="","",IF(B$2="","", InasistDetal!B98))),"")</f>
        <v/>
      </c>
      <c r="C93" s="165" t="str">
        <f>IFERROR(VALUE(IF($A93="","",IF(C$2="","", InasistDetal!C98))),"")</f>
        <v/>
      </c>
      <c r="D93" s="165" t="str">
        <f>IFERROR(VALUE(IF($A93="","",IF(D$2="","", InasistDetal!D98))),"")</f>
        <v/>
      </c>
      <c r="E93" s="165" t="str">
        <f>IFERROR(VALUE(IF($A93="","",IF(E$2="","", InasistDetal!E98))),"")</f>
        <v/>
      </c>
      <c r="F93" s="165" t="str">
        <f>IFERROR(VALUE(IF($A93="","",IF(F$2="","", InasistDetal!F98))),"")</f>
        <v/>
      </c>
      <c r="G93" s="165" t="str">
        <f>IFERROR(VALUE(IF($A93="","",IF(G$2="","", InasistDetal!G98))),"")</f>
        <v/>
      </c>
      <c r="H93" s="165" t="str">
        <f>IFERROR(VALUE(IF($A93="","",IF(H$2="","", InasistDetal!H98))),"")</f>
        <v/>
      </c>
      <c r="I93" s="165" t="str">
        <f>IFERROR(VALUE(IF($A93="","",IF(I$2="","", InasistDetal!I98))),"")</f>
        <v/>
      </c>
      <c r="J93" s="165" t="str">
        <f>IFERROR(VALUE(IF($A93="","",IF(J$2="","", InasistDetal!J98))),"")</f>
        <v/>
      </c>
      <c r="K93" s="165" t="str">
        <f>IFERROR(VALUE(IF($A93="","",IF(K$2="","", InasistDetal!K98))),"")</f>
        <v/>
      </c>
      <c r="L93" s="165" t="str">
        <f>IFERROR(VALUE(IF($A93="","",IF(L$2="","", InasistDetal!L98))),"")</f>
        <v/>
      </c>
      <c r="M93" s="165" t="str">
        <f>IFERROR(VALUE(IF($A93="","",IF(M$2="","", InasistDetal!M98))),"")</f>
        <v/>
      </c>
      <c r="N93" s="165" t="str">
        <f>IFERROR(VALUE(IF($A93="","",IF(N$2="","", InasistDetal!N98))),"")</f>
        <v/>
      </c>
      <c r="O93" s="165" t="str">
        <f>IFERROR(VALUE(IF($A93="","",IF(O$2="","", InasistDetal!O98))),"")</f>
        <v/>
      </c>
      <c r="P93" s="165" t="str">
        <f>IFERROR(VALUE(IF($A93="","",IF(P$2="","", InasistDetal!P98))),"")</f>
        <v/>
      </c>
      <c r="Q93" s="165" t="str">
        <f>IFERROR(VALUE(IF($A93="","",IF(Q$2="","", InasistDetal!Q98))),"")</f>
        <v/>
      </c>
      <c r="R93" s="165" t="str">
        <f>IFERROR(VALUE(IF($A93="","",IF(R$2="","", InasistDetal!R98))),"")</f>
        <v/>
      </c>
      <c r="S93" s="165" t="str">
        <f>IFERROR(VALUE(IF($A93="","",IF(S$2="","", InasistDetal!S98))),"")</f>
        <v/>
      </c>
      <c r="T93" s="165" t="str">
        <f>IFERROR(VALUE(IF($A93="","",IF(T$2="","", InasistDetal!T98))),"")</f>
        <v/>
      </c>
      <c r="U93" s="165" t="str">
        <f>IFERROR(VALUE(IF($A93="","",IF(U$2="","", InasistDetal!U98))),"")</f>
        <v/>
      </c>
      <c r="V93" s="165" t="str">
        <f>IFERROR(VALUE(IF($A93="","",IF(V$2="","", InasistDetal!V98))),"")</f>
        <v/>
      </c>
      <c r="W93" s="165" t="str">
        <f>IFERROR(VALUE(IF($A93="","",IF(W$2="","", InasistDetal!W98))),"")</f>
        <v/>
      </c>
      <c r="X93" s="165" t="str">
        <f>IFERROR(VALUE(IF($A93="","",IF(X$2="","", InasistDetal!X98))),"")</f>
        <v/>
      </c>
      <c r="Y93" s="165" t="str">
        <f>IFERROR(VALUE(IF($A93="","",IF(Y$2="","", InasistDetal!Y98))),"")</f>
        <v/>
      </c>
      <c r="Z93" s="165" t="str">
        <f>IFERROR(VALUE(IF($A93="","",IF(Z$2="","", InasistDetal!Z98))),"")</f>
        <v/>
      </c>
      <c r="AA93" s="165" t="str">
        <f>IFERROR(VALUE(IF($A93="","",IF(AA$2="","", InasistDetal!AA98))),"")</f>
        <v/>
      </c>
      <c r="AB93" s="165" t="str">
        <f>IFERROR(VALUE(IF($A93="","",IF(AB$2="","", InasistDetal!AB98))),"")</f>
        <v/>
      </c>
      <c r="AC93" s="165" t="str">
        <f>IFERROR(VALUE(IF($A93="","",IF(AC$2="","", InasistDetal!AC98))),"")</f>
        <v/>
      </c>
      <c r="AD93" s="165" t="str">
        <f>IFERROR(VALUE(IF($A93="","",IF(AD$2="","", InasistDetal!AD98))),"")</f>
        <v/>
      </c>
      <c r="AE93" s="165" t="str">
        <f>IFERROR(VALUE(IF($A93="","",IF(AE$2="","", InasistDetal!AE98))),"")</f>
        <v/>
      </c>
    </row>
    <row r="94">
      <c r="A94" s="164" t="str">
        <f>IF(Lista!A92="","",Lista!A92)</f>
        <v/>
      </c>
      <c r="B94" s="165" t="str">
        <f>IFERROR(VALUE(IF($A94="","",IF(B$2="","", InasistDetal!B99))),"")</f>
        <v/>
      </c>
      <c r="C94" s="165" t="str">
        <f>IFERROR(VALUE(IF($A94="","",IF(C$2="","", InasistDetal!C99))),"")</f>
        <v/>
      </c>
      <c r="D94" s="165" t="str">
        <f>IFERROR(VALUE(IF($A94="","",IF(D$2="","", InasistDetal!D99))),"")</f>
        <v/>
      </c>
      <c r="E94" s="165" t="str">
        <f>IFERROR(VALUE(IF($A94="","",IF(E$2="","", InasistDetal!E99))),"")</f>
        <v/>
      </c>
      <c r="F94" s="165" t="str">
        <f>IFERROR(VALUE(IF($A94="","",IF(F$2="","", InasistDetal!F99))),"")</f>
        <v/>
      </c>
      <c r="G94" s="165" t="str">
        <f>IFERROR(VALUE(IF($A94="","",IF(G$2="","", InasistDetal!G99))),"")</f>
        <v/>
      </c>
      <c r="H94" s="165" t="str">
        <f>IFERROR(VALUE(IF($A94="","",IF(H$2="","", InasistDetal!H99))),"")</f>
        <v/>
      </c>
      <c r="I94" s="165" t="str">
        <f>IFERROR(VALUE(IF($A94="","",IF(I$2="","", InasistDetal!I99))),"")</f>
        <v/>
      </c>
      <c r="J94" s="165" t="str">
        <f>IFERROR(VALUE(IF($A94="","",IF(J$2="","", InasistDetal!J99))),"")</f>
        <v/>
      </c>
      <c r="K94" s="165" t="str">
        <f>IFERROR(VALUE(IF($A94="","",IF(K$2="","", InasistDetal!K99))),"")</f>
        <v/>
      </c>
      <c r="L94" s="165" t="str">
        <f>IFERROR(VALUE(IF($A94="","",IF(L$2="","", InasistDetal!L99))),"")</f>
        <v/>
      </c>
      <c r="M94" s="165" t="str">
        <f>IFERROR(VALUE(IF($A94="","",IF(M$2="","", InasistDetal!M99))),"")</f>
        <v/>
      </c>
      <c r="N94" s="165" t="str">
        <f>IFERROR(VALUE(IF($A94="","",IF(N$2="","", InasistDetal!N99))),"")</f>
        <v/>
      </c>
      <c r="O94" s="165" t="str">
        <f>IFERROR(VALUE(IF($A94="","",IF(O$2="","", InasistDetal!O99))),"")</f>
        <v/>
      </c>
      <c r="P94" s="165" t="str">
        <f>IFERROR(VALUE(IF($A94="","",IF(P$2="","", InasistDetal!P99))),"")</f>
        <v/>
      </c>
      <c r="Q94" s="165" t="str">
        <f>IFERROR(VALUE(IF($A94="","",IF(Q$2="","", InasistDetal!Q99))),"")</f>
        <v/>
      </c>
      <c r="R94" s="165" t="str">
        <f>IFERROR(VALUE(IF($A94="","",IF(R$2="","", InasistDetal!R99))),"")</f>
        <v/>
      </c>
      <c r="S94" s="165" t="str">
        <f>IFERROR(VALUE(IF($A94="","",IF(S$2="","", InasistDetal!S99))),"")</f>
        <v/>
      </c>
      <c r="T94" s="165" t="str">
        <f>IFERROR(VALUE(IF($A94="","",IF(T$2="","", InasistDetal!T99))),"")</f>
        <v/>
      </c>
      <c r="U94" s="165" t="str">
        <f>IFERROR(VALUE(IF($A94="","",IF(U$2="","", InasistDetal!U99))),"")</f>
        <v/>
      </c>
      <c r="V94" s="165" t="str">
        <f>IFERROR(VALUE(IF($A94="","",IF(V$2="","", InasistDetal!V99))),"")</f>
        <v/>
      </c>
      <c r="W94" s="165" t="str">
        <f>IFERROR(VALUE(IF($A94="","",IF(W$2="","", InasistDetal!W99))),"")</f>
        <v/>
      </c>
      <c r="X94" s="165" t="str">
        <f>IFERROR(VALUE(IF($A94="","",IF(X$2="","", InasistDetal!X99))),"")</f>
        <v/>
      </c>
      <c r="Y94" s="165" t="str">
        <f>IFERROR(VALUE(IF($A94="","",IF(Y$2="","", InasistDetal!Y99))),"")</f>
        <v/>
      </c>
      <c r="Z94" s="165" t="str">
        <f>IFERROR(VALUE(IF($A94="","",IF(Z$2="","", InasistDetal!Z99))),"")</f>
        <v/>
      </c>
      <c r="AA94" s="165" t="str">
        <f>IFERROR(VALUE(IF($A94="","",IF(AA$2="","", InasistDetal!AA99))),"")</f>
        <v/>
      </c>
      <c r="AB94" s="165" t="str">
        <f>IFERROR(VALUE(IF($A94="","",IF(AB$2="","", InasistDetal!AB99))),"")</f>
        <v/>
      </c>
      <c r="AC94" s="165" t="str">
        <f>IFERROR(VALUE(IF($A94="","",IF(AC$2="","", InasistDetal!AC99))),"")</f>
        <v/>
      </c>
      <c r="AD94" s="165" t="str">
        <f>IFERROR(VALUE(IF($A94="","",IF(AD$2="","", InasistDetal!AD99))),"")</f>
        <v/>
      </c>
      <c r="AE94" s="165" t="str">
        <f>IFERROR(VALUE(IF($A94="","",IF(AE$2="","", InasistDetal!AE99))),"")</f>
        <v/>
      </c>
    </row>
    <row r="95">
      <c r="A95" s="164" t="str">
        <f>IF(Lista!A93="","",Lista!A93)</f>
        <v/>
      </c>
      <c r="B95" s="165" t="str">
        <f>IFERROR(VALUE(IF($A95="","",IF(B$2="","", InasistDetal!B100))),"")</f>
        <v/>
      </c>
      <c r="C95" s="165" t="str">
        <f>IFERROR(VALUE(IF($A95="","",IF(C$2="","", InasistDetal!C100))),"")</f>
        <v/>
      </c>
      <c r="D95" s="165" t="str">
        <f>IFERROR(VALUE(IF($A95="","",IF(D$2="","", InasistDetal!D100))),"")</f>
        <v/>
      </c>
      <c r="E95" s="165" t="str">
        <f>IFERROR(VALUE(IF($A95="","",IF(E$2="","", InasistDetal!E100))),"")</f>
        <v/>
      </c>
      <c r="F95" s="165" t="str">
        <f>IFERROR(VALUE(IF($A95="","",IF(F$2="","", InasistDetal!F100))),"")</f>
        <v/>
      </c>
      <c r="G95" s="165" t="str">
        <f>IFERROR(VALUE(IF($A95="","",IF(G$2="","", InasistDetal!G100))),"")</f>
        <v/>
      </c>
      <c r="H95" s="165" t="str">
        <f>IFERROR(VALUE(IF($A95="","",IF(H$2="","", InasistDetal!H100))),"")</f>
        <v/>
      </c>
      <c r="I95" s="165" t="str">
        <f>IFERROR(VALUE(IF($A95="","",IF(I$2="","", InasistDetal!I100))),"")</f>
        <v/>
      </c>
      <c r="J95" s="165" t="str">
        <f>IFERROR(VALUE(IF($A95="","",IF(J$2="","", InasistDetal!J100))),"")</f>
        <v/>
      </c>
      <c r="K95" s="165" t="str">
        <f>IFERROR(VALUE(IF($A95="","",IF(K$2="","", InasistDetal!K100))),"")</f>
        <v/>
      </c>
      <c r="L95" s="165" t="str">
        <f>IFERROR(VALUE(IF($A95="","",IF(L$2="","", InasistDetal!L100))),"")</f>
        <v/>
      </c>
      <c r="M95" s="165" t="str">
        <f>IFERROR(VALUE(IF($A95="","",IF(M$2="","", InasistDetal!M100))),"")</f>
        <v/>
      </c>
      <c r="N95" s="165" t="str">
        <f>IFERROR(VALUE(IF($A95="","",IF(N$2="","", InasistDetal!N100))),"")</f>
        <v/>
      </c>
      <c r="O95" s="165" t="str">
        <f>IFERROR(VALUE(IF($A95="","",IF(O$2="","", InasistDetal!O100))),"")</f>
        <v/>
      </c>
      <c r="P95" s="165" t="str">
        <f>IFERROR(VALUE(IF($A95="","",IF(P$2="","", InasistDetal!P100))),"")</f>
        <v/>
      </c>
      <c r="Q95" s="165" t="str">
        <f>IFERROR(VALUE(IF($A95="","",IF(Q$2="","", InasistDetal!Q100))),"")</f>
        <v/>
      </c>
      <c r="R95" s="165" t="str">
        <f>IFERROR(VALUE(IF($A95="","",IF(R$2="","", InasistDetal!R100))),"")</f>
        <v/>
      </c>
      <c r="S95" s="165" t="str">
        <f>IFERROR(VALUE(IF($A95="","",IF(S$2="","", InasistDetal!S100))),"")</f>
        <v/>
      </c>
      <c r="T95" s="165" t="str">
        <f>IFERROR(VALUE(IF($A95="","",IF(T$2="","", InasistDetal!T100))),"")</f>
        <v/>
      </c>
      <c r="U95" s="165" t="str">
        <f>IFERROR(VALUE(IF($A95="","",IF(U$2="","", InasistDetal!U100))),"")</f>
        <v/>
      </c>
      <c r="V95" s="165" t="str">
        <f>IFERROR(VALUE(IF($A95="","",IF(V$2="","", InasistDetal!V100))),"")</f>
        <v/>
      </c>
      <c r="W95" s="165" t="str">
        <f>IFERROR(VALUE(IF($A95="","",IF(W$2="","", InasistDetal!W100))),"")</f>
        <v/>
      </c>
      <c r="X95" s="165" t="str">
        <f>IFERROR(VALUE(IF($A95="","",IF(X$2="","", InasistDetal!X100))),"")</f>
        <v/>
      </c>
      <c r="Y95" s="165" t="str">
        <f>IFERROR(VALUE(IF($A95="","",IF(Y$2="","", InasistDetal!Y100))),"")</f>
        <v/>
      </c>
      <c r="Z95" s="165" t="str">
        <f>IFERROR(VALUE(IF($A95="","",IF(Z$2="","", InasistDetal!Z100))),"")</f>
        <v/>
      </c>
      <c r="AA95" s="165" t="str">
        <f>IFERROR(VALUE(IF($A95="","",IF(AA$2="","", InasistDetal!AA100))),"")</f>
        <v/>
      </c>
      <c r="AB95" s="165" t="str">
        <f>IFERROR(VALUE(IF($A95="","",IF(AB$2="","", InasistDetal!AB100))),"")</f>
        <v/>
      </c>
      <c r="AC95" s="165" t="str">
        <f>IFERROR(VALUE(IF($A95="","",IF(AC$2="","", InasistDetal!AC100))),"")</f>
        <v/>
      </c>
      <c r="AD95" s="165" t="str">
        <f>IFERROR(VALUE(IF($A95="","",IF(AD$2="","", InasistDetal!AD100))),"")</f>
        <v/>
      </c>
      <c r="AE95" s="165" t="str">
        <f>IFERROR(VALUE(IF($A95="","",IF(AE$2="","", InasistDetal!AE100))),"")</f>
        <v/>
      </c>
    </row>
    <row r="96">
      <c r="A96" s="164" t="str">
        <f>IF(Lista!A94="","",Lista!A94)</f>
        <v/>
      </c>
      <c r="B96" s="165" t="str">
        <f>IFERROR(VALUE(IF($A96="","",IF(B$2="","", InasistDetal!B101))),"")</f>
        <v/>
      </c>
      <c r="C96" s="165" t="str">
        <f>IFERROR(VALUE(IF($A96="","",IF(C$2="","", InasistDetal!C101))),"")</f>
        <v/>
      </c>
      <c r="D96" s="165" t="str">
        <f>IFERROR(VALUE(IF($A96="","",IF(D$2="","", InasistDetal!D101))),"")</f>
        <v/>
      </c>
      <c r="E96" s="165" t="str">
        <f>IFERROR(VALUE(IF($A96="","",IF(E$2="","", InasistDetal!E101))),"")</f>
        <v/>
      </c>
      <c r="F96" s="165" t="str">
        <f>IFERROR(VALUE(IF($A96="","",IF(F$2="","", InasistDetal!F101))),"")</f>
        <v/>
      </c>
      <c r="G96" s="165" t="str">
        <f>IFERROR(VALUE(IF($A96="","",IF(G$2="","", InasistDetal!G101))),"")</f>
        <v/>
      </c>
      <c r="H96" s="165" t="str">
        <f>IFERROR(VALUE(IF($A96="","",IF(H$2="","", InasistDetal!H101))),"")</f>
        <v/>
      </c>
      <c r="I96" s="165" t="str">
        <f>IFERROR(VALUE(IF($A96="","",IF(I$2="","", InasistDetal!I101))),"")</f>
        <v/>
      </c>
      <c r="J96" s="165" t="str">
        <f>IFERROR(VALUE(IF($A96="","",IF(J$2="","", InasistDetal!J101))),"")</f>
        <v/>
      </c>
      <c r="K96" s="165" t="str">
        <f>IFERROR(VALUE(IF($A96="","",IF(K$2="","", InasistDetal!K101))),"")</f>
        <v/>
      </c>
      <c r="L96" s="165" t="str">
        <f>IFERROR(VALUE(IF($A96="","",IF(L$2="","", InasistDetal!L101))),"")</f>
        <v/>
      </c>
      <c r="M96" s="165" t="str">
        <f>IFERROR(VALUE(IF($A96="","",IF(M$2="","", InasistDetal!M101))),"")</f>
        <v/>
      </c>
      <c r="N96" s="165" t="str">
        <f>IFERROR(VALUE(IF($A96="","",IF(N$2="","", InasistDetal!N101))),"")</f>
        <v/>
      </c>
      <c r="O96" s="165" t="str">
        <f>IFERROR(VALUE(IF($A96="","",IF(O$2="","", InasistDetal!O101))),"")</f>
        <v/>
      </c>
      <c r="P96" s="165" t="str">
        <f>IFERROR(VALUE(IF($A96="","",IF(P$2="","", InasistDetal!P101))),"")</f>
        <v/>
      </c>
      <c r="Q96" s="165" t="str">
        <f>IFERROR(VALUE(IF($A96="","",IF(Q$2="","", InasistDetal!Q101))),"")</f>
        <v/>
      </c>
      <c r="R96" s="165" t="str">
        <f>IFERROR(VALUE(IF($A96="","",IF(R$2="","", InasistDetal!R101))),"")</f>
        <v/>
      </c>
      <c r="S96" s="165" t="str">
        <f>IFERROR(VALUE(IF($A96="","",IF(S$2="","", InasistDetal!S101))),"")</f>
        <v/>
      </c>
      <c r="T96" s="165" t="str">
        <f>IFERROR(VALUE(IF($A96="","",IF(T$2="","", InasistDetal!T101))),"")</f>
        <v/>
      </c>
      <c r="U96" s="165" t="str">
        <f>IFERROR(VALUE(IF($A96="","",IF(U$2="","", InasistDetal!U101))),"")</f>
        <v/>
      </c>
      <c r="V96" s="165" t="str">
        <f>IFERROR(VALUE(IF($A96="","",IF(V$2="","", InasistDetal!V101))),"")</f>
        <v/>
      </c>
      <c r="W96" s="165" t="str">
        <f>IFERROR(VALUE(IF($A96="","",IF(W$2="","", InasistDetal!W101))),"")</f>
        <v/>
      </c>
      <c r="X96" s="165" t="str">
        <f>IFERROR(VALUE(IF($A96="","",IF(X$2="","", InasistDetal!X101))),"")</f>
        <v/>
      </c>
      <c r="Y96" s="165" t="str">
        <f>IFERROR(VALUE(IF($A96="","",IF(Y$2="","", InasistDetal!Y101))),"")</f>
        <v/>
      </c>
      <c r="Z96" s="165" t="str">
        <f>IFERROR(VALUE(IF($A96="","",IF(Z$2="","", InasistDetal!Z101))),"")</f>
        <v/>
      </c>
      <c r="AA96" s="165" t="str">
        <f>IFERROR(VALUE(IF($A96="","",IF(AA$2="","", InasistDetal!AA101))),"")</f>
        <v/>
      </c>
      <c r="AB96" s="165" t="str">
        <f>IFERROR(VALUE(IF($A96="","",IF(AB$2="","", InasistDetal!AB101))),"")</f>
        <v/>
      </c>
      <c r="AC96" s="165" t="str">
        <f>IFERROR(VALUE(IF($A96="","",IF(AC$2="","", InasistDetal!AC101))),"")</f>
        <v/>
      </c>
      <c r="AD96" s="165" t="str">
        <f>IFERROR(VALUE(IF($A96="","",IF(AD$2="","", InasistDetal!AD101))),"")</f>
        <v/>
      </c>
      <c r="AE96" s="165" t="str">
        <f>IFERROR(VALUE(IF($A96="","",IF(AE$2="","", InasistDetal!AE101))),"")</f>
        <v/>
      </c>
    </row>
    <row r="97">
      <c r="A97" s="164" t="str">
        <f>IF(Lista!A95="","",Lista!A95)</f>
        <v/>
      </c>
      <c r="B97" s="165" t="str">
        <f>IFERROR(VALUE(IF($A97="","",IF(B$2="","", InasistDetal!B102))),"")</f>
        <v/>
      </c>
      <c r="C97" s="165" t="str">
        <f>IFERROR(VALUE(IF($A97="","",IF(C$2="","", InasistDetal!C102))),"")</f>
        <v/>
      </c>
      <c r="D97" s="165" t="str">
        <f>IFERROR(VALUE(IF($A97="","",IF(D$2="","", InasistDetal!D102))),"")</f>
        <v/>
      </c>
      <c r="E97" s="165" t="str">
        <f>IFERROR(VALUE(IF($A97="","",IF(E$2="","", InasistDetal!E102))),"")</f>
        <v/>
      </c>
      <c r="F97" s="165" t="str">
        <f>IFERROR(VALUE(IF($A97="","",IF(F$2="","", InasistDetal!F102))),"")</f>
        <v/>
      </c>
      <c r="G97" s="165" t="str">
        <f>IFERROR(VALUE(IF($A97="","",IF(G$2="","", InasistDetal!G102))),"")</f>
        <v/>
      </c>
      <c r="H97" s="165" t="str">
        <f>IFERROR(VALUE(IF($A97="","",IF(H$2="","", InasistDetal!H102))),"")</f>
        <v/>
      </c>
      <c r="I97" s="165" t="str">
        <f>IFERROR(VALUE(IF($A97="","",IF(I$2="","", InasistDetal!I102))),"")</f>
        <v/>
      </c>
      <c r="J97" s="165" t="str">
        <f>IFERROR(VALUE(IF($A97="","",IF(J$2="","", InasistDetal!J102))),"")</f>
        <v/>
      </c>
      <c r="K97" s="165" t="str">
        <f>IFERROR(VALUE(IF($A97="","",IF(K$2="","", InasistDetal!K102))),"")</f>
        <v/>
      </c>
      <c r="L97" s="165" t="str">
        <f>IFERROR(VALUE(IF($A97="","",IF(L$2="","", InasistDetal!L102))),"")</f>
        <v/>
      </c>
      <c r="M97" s="165" t="str">
        <f>IFERROR(VALUE(IF($A97="","",IF(M$2="","", InasistDetal!M102))),"")</f>
        <v/>
      </c>
      <c r="N97" s="165" t="str">
        <f>IFERROR(VALUE(IF($A97="","",IF(N$2="","", InasistDetal!N102))),"")</f>
        <v/>
      </c>
      <c r="O97" s="165" t="str">
        <f>IFERROR(VALUE(IF($A97="","",IF(O$2="","", InasistDetal!O102))),"")</f>
        <v/>
      </c>
      <c r="P97" s="165" t="str">
        <f>IFERROR(VALUE(IF($A97="","",IF(P$2="","", InasistDetal!P102))),"")</f>
        <v/>
      </c>
      <c r="Q97" s="165" t="str">
        <f>IFERROR(VALUE(IF($A97="","",IF(Q$2="","", InasistDetal!Q102))),"")</f>
        <v/>
      </c>
      <c r="R97" s="165" t="str">
        <f>IFERROR(VALUE(IF($A97="","",IF(R$2="","", InasistDetal!R102))),"")</f>
        <v/>
      </c>
      <c r="S97" s="165" t="str">
        <f>IFERROR(VALUE(IF($A97="","",IF(S$2="","", InasistDetal!S102))),"")</f>
        <v/>
      </c>
      <c r="T97" s="165" t="str">
        <f>IFERROR(VALUE(IF($A97="","",IF(T$2="","", InasistDetal!T102))),"")</f>
        <v/>
      </c>
      <c r="U97" s="165" t="str">
        <f>IFERROR(VALUE(IF($A97="","",IF(U$2="","", InasistDetal!U102))),"")</f>
        <v/>
      </c>
      <c r="V97" s="165" t="str">
        <f>IFERROR(VALUE(IF($A97="","",IF(V$2="","", InasistDetal!V102))),"")</f>
        <v/>
      </c>
      <c r="W97" s="165" t="str">
        <f>IFERROR(VALUE(IF($A97="","",IF(W$2="","", InasistDetal!W102))),"")</f>
        <v/>
      </c>
      <c r="X97" s="165" t="str">
        <f>IFERROR(VALUE(IF($A97="","",IF(X$2="","", InasistDetal!X102))),"")</f>
        <v/>
      </c>
      <c r="Y97" s="165" t="str">
        <f>IFERROR(VALUE(IF($A97="","",IF(Y$2="","", InasistDetal!Y102))),"")</f>
        <v/>
      </c>
      <c r="Z97" s="165" t="str">
        <f>IFERROR(VALUE(IF($A97="","",IF(Z$2="","", InasistDetal!Z102))),"")</f>
        <v/>
      </c>
      <c r="AA97" s="165" t="str">
        <f>IFERROR(VALUE(IF($A97="","",IF(AA$2="","", InasistDetal!AA102))),"")</f>
        <v/>
      </c>
      <c r="AB97" s="165" t="str">
        <f>IFERROR(VALUE(IF($A97="","",IF(AB$2="","", InasistDetal!AB102))),"")</f>
        <v/>
      </c>
      <c r="AC97" s="165" t="str">
        <f>IFERROR(VALUE(IF($A97="","",IF(AC$2="","", InasistDetal!AC102))),"")</f>
        <v/>
      </c>
      <c r="AD97" s="165" t="str">
        <f>IFERROR(VALUE(IF($A97="","",IF(AD$2="","", InasistDetal!AD102))),"")</f>
        <v/>
      </c>
      <c r="AE97" s="165" t="str">
        <f>IFERROR(VALUE(IF($A97="","",IF(AE$2="","", InasistDetal!AE102))),"")</f>
        <v/>
      </c>
    </row>
    <row r="98">
      <c r="A98" s="164" t="str">
        <f>IF(Lista!A96="","",Lista!A96)</f>
        <v/>
      </c>
      <c r="B98" s="165" t="str">
        <f>IFERROR(VALUE(IF($A98="","",IF(B$2="","", InasistDetal!B103))),"")</f>
        <v/>
      </c>
      <c r="C98" s="165" t="str">
        <f>IFERROR(VALUE(IF($A98="","",IF(C$2="","", InasistDetal!C103))),"")</f>
        <v/>
      </c>
      <c r="D98" s="165" t="str">
        <f>IFERROR(VALUE(IF($A98="","",IF(D$2="","", InasistDetal!D103))),"")</f>
        <v/>
      </c>
      <c r="E98" s="165" t="str">
        <f>IFERROR(VALUE(IF($A98="","",IF(E$2="","", InasistDetal!E103))),"")</f>
        <v/>
      </c>
      <c r="F98" s="165" t="str">
        <f>IFERROR(VALUE(IF($A98="","",IF(F$2="","", InasistDetal!F103))),"")</f>
        <v/>
      </c>
      <c r="G98" s="165" t="str">
        <f>IFERROR(VALUE(IF($A98="","",IF(G$2="","", InasistDetal!G103))),"")</f>
        <v/>
      </c>
      <c r="H98" s="165" t="str">
        <f>IFERROR(VALUE(IF($A98="","",IF(H$2="","", InasistDetal!H103))),"")</f>
        <v/>
      </c>
      <c r="I98" s="165" t="str">
        <f>IFERROR(VALUE(IF($A98="","",IF(I$2="","", InasistDetal!I103))),"")</f>
        <v/>
      </c>
      <c r="J98" s="165" t="str">
        <f>IFERROR(VALUE(IF($A98="","",IF(J$2="","", InasistDetal!J103))),"")</f>
        <v/>
      </c>
      <c r="K98" s="165" t="str">
        <f>IFERROR(VALUE(IF($A98="","",IF(K$2="","", InasistDetal!K103))),"")</f>
        <v/>
      </c>
      <c r="L98" s="165" t="str">
        <f>IFERROR(VALUE(IF($A98="","",IF(L$2="","", InasistDetal!L103))),"")</f>
        <v/>
      </c>
      <c r="M98" s="165" t="str">
        <f>IFERROR(VALUE(IF($A98="","",IF(M$2="","", InasistDetal!M103))),"")</f>
        <v/>
      </c>
      <c r="N98" s="165" t="str">
        <f>IFERROR(VALUE(IF($A98="","",IF(N$2="","", InasistDetal!N103))),"")</f>
        <v/>
      </c>
      <c r="O98" s="165" t="str">
        <f>IFERROR(VALUE(IF($A98="","",IF(O$2="","", InasistDetal!O103))),"")</f>
        <v/>
      </c>
      <c r="P98" s="165" t="str">
        <f>IFERROR(VALUE(IF($A98="","",IF(P$2="","", InasistDetal!P103))),"")</f>
        <v/>
      </c>
      <c r="Q98" s="165" t="str">
        <f>IFERROR(VALUE(IF($A98="","",IF(Q$2="","", InasistDetal!Q103))),"")</f>
        <v/>
      </c>
      <c r="R98" s="165" t="str">
        <f>IFERROR(VALUE(IF($A98="","",IF(R$2="","", InasistDetal!R103))),"")</f>
        <v/>
      </c>
      <c r="S98" s="165" t="str">
        <f>IFERROR(VALUE(IF($A98="","",IF(S$2="","", InasistDetal!S103))),"")</f>
        <v/>
      </c>
      <c r="T98" s="165" t="str">
        <f>IFERROR(VALUE(IF($A98="","",IF(T$2="","", InasistDetal!T103))),"")</f>
        <v/>
      </c>
      <c r="U98" s="165" t="str">
        <f>IFERROR(VALUE(IF($A98="","",IF(U$2="","", InasistDetal!U103))),"")</f>
        <v/>
      </c>
      <c r="V98" s="165" t="str">
        <f>IFERROR(VALUE(IF($A98="","",IF(V$2="","", InasistDetal!V103))),"")</f>
        <v/>
      </c>
      <c r="W98" s="165" t="str">
        <f>IFERROR(VALUE(IF($A98="","",IF(W$2="","", InasistDetal!W103))),"")</f>
        <v/>
      </c>
      <c r="X98" s="165" t="str">
        <f>IFERROR(VALUE(IF($A98="","",IF(X$2="","", InasistDetal!X103))),"")</f>
        <v/>
      </c>
      <c r="Y98" s="165" t="str">
        <f>IFERROR(VALUE(IF($A98="","",IF(Y$2="","", InasistDetal!Y103))),"")</f>
        <v/>
      </c>
      <c r="Z98" s="165" t="str">
        <f>IFERROR(VALUE(IF($A98="","",IF(Z$2="","", InasistDetal!Z103))),"")</f>
        <v/>
      </c>
      <c r="AA98" s="165" t="str">
        <f>IFERROR(VALUE(IF($A98="","",IF(AA$2="","", InasistDetal!AA103))),"")</f>
        <v/>
      </c>
      <c r="AB98" s="165" t="str">
        <f>IFERROR(VALUE(IF($A98="","",IF(AB$2="","", InasistDetal!AB103))),"")</f>
        <v/>
      </c>
      <c r="AC98" s="165" t="str">
        <f>IFERROR(VALUE(IF($A98="","",IF(AC$2="","", InasistDetal!AC103))),"")</f>
        <v/>
      </c>
      <c r="AD98" s="165" t="str">
        <f>IFERROR(VALUE(IF($A98="","",IF(AD$2="","", InasistDetal!AD103))),"")</f>
        <v/>
      </c>
      <c r="AE98" s="165" t="str">
        <f>IFERROR(VALUE(IF($A98="","",IF(AE$2="","", InasistDetal!AE103))),"")</f>
        <v/>
      </c>
    </row>
    <row r="99">
      <c r="A99" s="164" t="str">
        <f>IF(Lista!A97="","",Lista!A97)</f>
        <v/>
      </c>
      <c r="B99" s="165" t="str">
        <f>IFERROR(VALUE(IF($A99="","",IF(B$2="","", InasistDetal!B104))),"")</f>
        <v/>
      </c>
      <c r="C99" s="165" t="str">
        <f>IFERROR(VALUE(IF($A99="","",IF(C$2="","", InasistDetal!C104))),"")</f>
        <v/>
      </c>
      <c r="D99" s="165" t="str">
        <f>IFERROR(VALUE(IF($A99="","",IF(D$2="","", InasistDetal!D104))),"")</f>
        <v/>
      </c>
      <c r="E99" s="165" t="str">
        <f>IFERROR(VALUE(IF($A99="","",IF(E$2="","", InasistDetal!E104))),"")</f>
        <v/>
      </c>
      <c r="F99" s="165" t="str">
        <f>IFERROR(VALUE(IF($A99="","",IF(F$2="","", InasistDetal!F104))),"")</f>
        <v/>
      </c>
      <c r="G99" s="165" t="str">
        <f>IFERROR(VALUE(IF($A99="","",IF(G$2="","", InasistDetal!G104))),"")</f>
        <v/>
      </c>
      <c r="H99" s="165" t="str">
        <f>IFERROR(VALUE(IF($A99="","",IF(H$2="","", InasistDetal!H104))),"")</f>
        <v/>
      </c>
      <c r="I99" s="165" t="str">
        <f>IFERROR(VALUE(IF($A99="","",IF(I$2="","", InasistDetal!I104))),"")</f>
        <v/>
      </c>
      <c r="J99" s="165" t="str">
        <f>IFERROR(VALUE(IF($A99="","",IF(J$2="","", InasistDetal!J104))),"")</f>
        <v/>
      </c>
      <c r="K99" s="165" t="str">
        <f>IFERROR(VALUE(IF($A99="","",IF(K$2="","", InasistDetal!K104))),"")</f>
        <v/>
      </c>
      <c r="L99" s="165" t="str">
        <f>IFERROR(VALUE(IF($A99="","",IF(L$2="","", InasistDetal!L104))),"")</f>
        <v/>
      </c>
      <c r="M99" s="165" t="str">
        <f>IFERROR(VALUE(IF($A99="","",IF(M$2="","", InasistDetal!M104))),"")</f>
        <v/>
      </c>
      <c r="N99" s="165" t="str">
        <f>IFERROR(VALUE(IF($A99="","",IF(N$2="","", InasistDetal!N104))),"")</f>
        <v/>
      </c>
      <c r="O99" s="165" t="str">
        <f>IFERROR(VALUE(IF($A99="","",IF(O$2="","", InasistDetal!O104))),"")</f>
        <v/>
      </c>
      <c r="P99" s="165" t="str">
        <f>IFERROR(VALUE(IF($A99="","",IF(P$2="","", InasistDetal!P104))),"")</f>
        <v/>
      </c>
      <c r="Q99" s="165" t="str">
        <f>IFERROR(VALUE(IF($A99="","",IF(Q$2="","", InasistDetal!Q104))),"")</f>
        <v/>
      </c>
      <c r="R99" s="165" t="str">
        <f>IFERROR(VALUE(IF($A99="","",IF(R$2="","", InasistDetal!R104))),"")</f>
        <v/>
      </c>
      <c r="S99" s="165" t="str">
        <f>IFERROR(VALUE(IF($A99="","",IF(S$2="","", InasistDetal!S104))),"")</f>
        <v/>
      </c>
      <c r="T99" s="165" t="str">
        <f>IFERROR(VALUE(IF($A99="","",IF(T$2="","", InasistDetal!T104))),"")</f>
        <v/>
      </c>
      <c r="U99" s="165" t="str">
        <f>IFERROR(VALUE(IF($A99="","",IF(U$2="","", InasistDetal!U104))),"")</f>
        <v/>
      </c>
      <c r="V99" s="165" t="str">
        <f>IFERROR(VALUE(IF($A99="","",IF(V$2="","", InasistDetal!V104))),"")</f>
        <v/>
      </c>
      <c r="W99" s="165" t="str">
        <f>IFERROR(VALUE(IF($A99="","",IF(W$2="","", InasistDetal!W104))),"")</f>
        <v/>
      </c>
      <c r="X99" s="165" t="str">
        <f>IFERROR(VALUE(IF($A99="","",IF(X$2="","", InasistDetal!X104))),"")</f>
        <v/>
      </c>
      <c r="Y99" s="165" t="str">
        <f>IFERROR(VALUE(IF($A99="","",IF(Y$2="","", InasistDetal!Y104))),"")</f>
        <v/>
      </c>
      <c r="Z99" s="165" t="str">
        <f>IFERROR(VALUE(IF($A99="","",IF(Z$2="","", InasistDetal!Z104))),"")</f>
        <v/>
      </c>
      <c r="AA99" s="165" t="str">
        <f>IFERROR(VALUE(IF($A99="","",IF(AA$2="","", InasistDetal!AA104))),"")</f>
        <v/>
      </c>
      <c r="AB99" s="165" t="str">
        <f>IFERROR(VALUE(IF($A99="","",IF(AB$2="","", InasistDetal!AB104))),"")</f>
        <v/>
      </c>
      <c r="AC99" s="165" t="str">
        <f>IFERROR(VALUE(IF($A99="","",IF(AC$2="","", InasistDetal!AC104))),"")</f>
        <v/>
      </c>
      <c r="AD99" s="165" t="str">
        <f>IFERROR(VALUE(IF($A99="","",IF(AD$2="","", InasistDetal!AD104))),"")</f>
        <v/>
      </c>
      <c r="AE99" s="165" t="str">
        <f>IFERROR(VALUE(IF($A99="","",IF(AE$2="","", InasistDetal!AE104))),"")</f>
        <v/>
      </c>
    </row>
    <row r="100">
      <c r="A100" s="164" t="str">
        <f>IF(Lista!A98="","",Lista!A98)</f>
        <v/>
      </c>
      <c r="B100" s="165" t="str">
        <f>IFERROR(VALUE(IF($A100="","",IF(B$2="","", InasistDetal!B105))),"")</f>
        <v/>
      </c>
      <c r="C100" s="165" t="str">
        <f>IFERROR(VALUE(IF($A100="","",IF(C$2="","", InasistDetal!C105))),"")</f>
        <v/>
      </c>
      <c r="D100" s="165" t="str">
        <f>IFERROR(VALUE(IF($A100="","",IF(D$2="","", InasistDetal!D105))),"")</f>
        <v/>
      </c>
      <c r="E100" s="165" t="str">
        <f>IFERROR(VALUE(IF($A100="","",IF(E$2="","", InasistDetal!E105))),"")</f>
        <v/>
      </c>
      <c r="F100" s="165" t="str">
        <f>IFERROR(VALUE(IF($A100="","",IF(F$2="","", InasistDetal!F105))),"")</f>
        <v/>
      </c>
      <c r="G100" s="165" t="str">
        <f>IFERROR(VALUE(IF($A100="","",IF(G$2="","", InasistDetal!G105))),"")</f>
        <v/>
      </c>
      <c r="H100" s="165" t="str">
        <f>IFERROR(VALUE(IF($A100="","",IF(H$2="","", InasistDetal!H105))),"")</f>
        <v/>
      </c>
      <c r="I100" s="165" t="str">
        <f>IFERROR(VALUE(IF($A100="","",IF(I$2="","", InasistDetal!I105))),"")</f>
        <v/>
      </c>
      <c r="J100" s="165" t="str">
        <f>IFERROR(VALUE(IF($A100="","",IF(J$2="","", InasistDetal!J105))),"")</f>
        <v/>
      </c>
      <c r="K100" s="165" t="str">
        <f>IFERROR(VALUE(IF($A100="","",IF(K$2="","", InasistDetal!K105))),"")</f>
        <v/>
      </c>
      <c r="L100" s="165" t="str">
        <f>IFERROR(VALUE(IF($A100="","",IF(L$2="","", InasistDetal!L105))),"")</f>
        <v/>
      </c>
      <c r="M100" s="165" t="str">
        <f>IFERROR(VALUE(IF($A100="","",IF(M$2="","", InasistDetal!M105))),"")</f>
        <v/>
      </c>
      <c r="N100" s="165" t="str">
        <f>IFERROR(VALUE(IF($A100="","",IF(N$2="","", InasistDetal!N105))),"")</f>
        <v/>
      </c>
      <c r="O100" s="165" t="str">
        <f>IFERROR(VALUE(IF($A100="","",IF(O$2="","", InasistDetal!O105))),"")</f>
        <v/>
      </c>
      <c r="P100" s="165" t="str">
        <f>IFERROR(VALUE(IF($A100="","",IF(P$2="","", InasistDetal!P105))),"")</f>
        <v/>
      </c>
      <c r="Q100" s="165" t="str">
        <f>IFERROR(VALUE(IF($A100="","",IF(Q$2="","", InasistDetal!Q105))),"")</f>
        <v/>
      </c>
      <c r="R100" s="165" t="str">
        <f>IFERROR(VALUE(IF($A100="","",IF(R$2="","", InasistDetal!R105))),"")</f>
        <v/>
      </c>
      <c r="S100" s="165" t="str">
        <f>IFERROR(VALUE(IF($A100="","",IF(S$2="","", InasistDetal!S105))),"")</f>
        <v/>
      </c>
      <c r="T100" s="165" t="str">
        <f>IFERROR(VALUE(IF($A100="","",IF(T$2="","", InasistDetal!T105))),"")</f>
        <v/>
      </c>
      <c r="U100" s="165" t="str">
        <f>IFERROR(VALUE(IF($A100="","",IF(U$2="","", InasistDetal!U105))),"")</f>
        <v/>
      </c>
      <c r="V100" s="165" t="str">
        <f>IFERROR(VALUE(IF($A100="","",IF(V$2="","", InasistDetal!V105))),"")</f>
        <v/>
      </c>
      <c r="W100" s="165" t="str">
        <f>IFERROR(VALUE(IF($A100="","",IF(W$2="","", InasistDetal!W105))),"")</f>
        <v/>
      </c>
      <c r="X100" s="165" t="str">
        <f>IFERROR(VALUE(IF($A100="","",IF(X$2="","", InasistDetal!X105))),"")</f>
        <v/>
      </c>
      <c r="Y100" s="165" t="str">
        <f>IFERROR(VALUE(IF($A100="","",IF(Y$2="","", InasistDetal!Y105))),"")</f>
        <v/>
      </c>
      <c r="Z100" s="165" t="str">
        <f>IFERROR(VALUE(IF($A100="","",IF(Z$2="","", InasistDetal!Z105))),"")</f>
        <v/>
      </c>
      <c r="AA100" s="165" t="str">
        <f>IFERROR(VALUE(IF($A100="","",IF(AA$2="","", InasistDetal!AA105))),"")</f>
        <v/>
      </c>
      <c r="AB100" s="165" t="str">
        <f>IFERROR(VALUE(IF($A100="","",IF(AB$2="","", InasistDetal!AB105))),"")</f>
        <v/>
      </c>
      <c r="AC100" s="165" t="str">
        <f>IFERROR(VALUE(IF($A100="","",IF(AC$2="","", InasistDetal!AC105))),"")</f>
        <v/>
      </c>
      <c r="AD100" s="165" t="str">
        <f>IFERROR(VALUE(IF($A100="","",IF(AD$2="","", InasistDetal!AD105))),"")</f>
        <v/>
      </c>
      <c r="AE100" s="165" t="str">
        <f>IFERROR(VALUE(IF($A100="","",IF(AE$2="","", InasistDetal!AE105))),"")</f>
        <v/>
      </c>
    </row>
    <row r="101">
      <c r="A101" s="164" t="str">
        <f>IF(Lista!A99="","",Lista!A99)</f>
        <v/>
      </c>
      <c r="B101" s="165" t="str">
        <f>IFERROR(VALUE(IF($A101="","",IF(B$2="","", InasistDetal!B106))),"")</f>
        <v/>
      </c>
      <c r="C101" s="165" t="str">
        <f>IFERROR(VALUE(IF($A101="","",IF(C$2="","", InasistDetal!C106))),"")</f>
        <v/>
      </c>
      <c r="D101" s="165" t="str">
        <f>IFERROR(VALUE(IF($A101="","",IF(D$2="","", InasistDetal!D106))),"")</f>
        <v/>
      </c>
      <c r="E101" s="165" t="str">
        <f>IFERROR(VALUE(IF($A101="","",IF(E$2="","", InasistDetal!E106))),"")</f>
        <v/>
      </c>
      <c r="F101" s="165" t="str">
        <f>IFERROR(VALUE(IF($A101="","",IF(F$2="","", InasistDetal!F106))),"")</f>
        <v/>
      </c>
      <c r="G101" s="165" t="str">
        <f>IFERROR(VALUE(IF($A101="","",IF(G$2="","", InasistDetal!G106))),"")</f>
        <v/>
      </c>
      <c r="H101" s="165" t="str">
        <f>IFERROR(VALUE(IF($A101="","",IF(H$2="","", InasistDetal!H106))),"")</f>
        <v/>
      </c>
      <c r="I101" s="165" t="str">
        <f>IFERROR(VALUE(IF($A101="","",IF(I$2="","", InasistDetal!I106))),"")</f>
        <v/>
      </c>
      <c r="J101" s="165" t="str">
        <f>IFERROR(VALUE(IF($A101="","",IF(J$2="","", InasistDetal!J106))),"")</f>
        <v/>
      </c>
      <c r="K101" s="165" t="str">
        <f>IFERROR(VALUE(IF($A101="","",IF(K$2="","", InasistDetal!K106))),"")</f>
        <v/>
      </c>
      <c r="L101" s="165" t="str">
        <f>IFERROR(VALUE(IF($A101="","",IF(L$2="","", InasistDetal!L106))),"")</f>
        <v/>
      </c>
      <c r="M101" s="165" t="str">
        <f>IFERROR(VALUE(IF($A101="","",IF(M$2="","", InasistDetal!M106))),"")</f>
        <v/>
      </c>
      <c r="N101" s="165" t="str">
        <f>IFERROR(VALUE(IF($A101="","",IF(N$2="","", InasistDetal!N106))),"")</f>
        <v/>
      </c>
      <c r="O101" s="165" t="str">
        <f>IFERROR(VALUE(IF($A101="","",IF(O$2="","", InasistDetal!O106))),"")</f>
        <v/>
      </c>
      <c r="P101" s="165" t="str">
        <f>IFERROR(VALUE(IF($A101="","",IF(P$2="","", InasistDetal!P106))),"")</f>
        <v/>
      </c>
      <c r="Q101" s="165" t="str">
        <f>IFERROR(VALUE(IF($A101="","",IF(Q$2="","", InasistDetal!Q106))),"")</f>
        <v/>
      </c>
      <c r="R101" s="165" t="str">
        <f>IFERROR(VALUE(IF($A101="","",IF(R$2="","", InasistDetal!R106))),"")</f>
        <v/>
      </c>
      <c r="S101" s="165" t="str">
        <f>IFERROR(VALUE(IF($A101="","",IF(S$2="","", InasistDetal!S106))),"")</f>
        <v/>
      </c>
      <c r="T101" s="165" t="str">
        <f>IFERROR(VALUE(IF($A101="","",IF(T$2="","", InasistDetal!T106))),"")</f>
        <v/>
      </c>
      <c r="U101" s="165" t="str">
        <f>IFERROR(VALUE(IF($A101="","",IF(U$2="","", InasistDetal!U106))),"")</f>
        <v/>
      </c>
      <c r="V101" s="165" t="str">
        <f>IFERROR(VALUE(IF($A101="","",IF(V$2="","", InasistDetal!V106))),"")</f>
        <v/>
      </c>
      <c r="W101" s="165" t="str">
        <f>IFERROR(VALUE(IF($A101="","",IF(W$2="","", InasistDetal!W106))),"")</f>
        <v/>
      </c>
      <c r="X101" s="165" t="str">
        <f>IFERROR(VALUE(IF($A101="","",IF(X$2="","", InasistDetal!X106))),"")</f>
        <v/>
      </c>
      <c r="Y101" s="165" t="str">
        <f>IFERROR(VALUE(IF($A101="","",IF(Y$2="","", InasistDetal!Y106))),"")</f>
        <v/>
      </c>
      <c r="Z101" s="165" t="str">
        <f>IFERROR(VALUE(IF($A101="","",IF(Z$2="","", InasistDetal!Z106))),"")</f>
        <v/>
      </c>
      <c r="AA101" s="165" t="str">
        <f>IFERROR(VALUE(IF($A101="","",IF(AA$2="","", InasistDetal!AA106))),"")</f>
        <v/>
      </c>
      <c r="AB101" s="165" t="str">
        <f>IFERROR(VALUE(IF($A101="","",IF(AB$2="","", InasistDetal!AB106))),"")</f>
        <v/>
      </c>
      <c r="AC101" s="165" t="str">
        <f>IFERROR(VALUE(IF($A101="","",IF(AC$2="","", InasistDetal!AC106))),"")</f>
        <v/>
      </c>
      <c r="AD101" s="165" t="str">
        <f>IFERROR(VALUE(IF($A101="","",IF(AD$2="","", InasistDetal!AD106))),"")</f>
        <v/>
      </c>
      <c r="AE101" s="165" t="str">
        <f>IFERROR(VALUE(IF($A101="","",IF(AE$2="","", InasistDetal!AE106))),"")</f>
        <v/>
      </c>
    </row>
    <row r="102">
      <c r="A102" s="164" t="str">
        <f>IF(Lista!A100="","",Lista!A100)</f>
        <v/>
      </c>
      <c r="B102" s="165" t="str">
        <f>IFERROR(VALUE(IF($A102="","",IF(B$2="","", InasistDetal!B107))),"")</f>
        <v/>
      </c>
      <c r="C102" s="165" t="str">
        <f>IFERROR(VALUE(IF($A102="","",IF(C$2="","", InasistDetal!C107))),"")</f>
        <v/>
      </c>
      <c r="D102" s="165" t="str">
        <f>IFERROR(VALUE(IF($A102="","",IF(D$2="","", InasistDetal!D107))),"")</f>
        <v/>
      </c>
      <c r="E102" s="165" t="str">
        <f>IFERROR(VALUE(IF($A102="","",IF(E$2="","", InasistDetal!E107))),"")</f>
        <v/>
      </c>
      <c r="F102" s="165" t="str">
        <f>IFERROR(VALUE(IF($A102="","",IF(F$2="","", InasistDetal!F107))),"")</f>
        <v/>
      </c>
      <c r="G102" s="165" t="str">
        <f>IFERROR(VALUE(IF($A102="","",IF(G$2="","", InasistDetal!G107))),"")</f>
        <v/>
      </c>
      <c r="H102" s="165" t="str">
        <f>IFERROR(VALUE(IF($A102="","",IF(H$2="","", InasistDetal!H107))),"")</f>
        <v/>
      </c>
      <c r="I102" s="165" t="str">
        <f>IFERROR(VALUE(IF($A102="","",IF(I$2="","", InasistDetal!I107))),"")</f>
        <v/>
      </c>
      <c r="J102" s="165" t="str">
        <f>IFERROR(VALUE(IF($A102="","",IF(J$2="","", InasistDetal!J107))),"")</f>
        <v/>
      </c>
      <c r="K102" s="165" t="str">
        <f>IFERROR(VALUE(IF($A102="","",IF(K$2="","", InasistDetal!K107))),"")</f>
        <v/>
      </c>
      <c r="L102" s="165" t="str">
        <f>IFERROR(VALUE(IF($A102="","",IF(L$2="","", InasistDetal!L107))),"")</f>
        <v/>
      </c>
      <c r="M102" s="165" t="str">
        <f>IFERROR(VALUE(IF($A102="","",IF(M$2="","", InasistDetal!M107))),"")</f>
        <v/>
      </c>
      <c r="N102" s="165" t="str">
        <f>IFERROR(VALUE(IF($A102="","",IF(N$2="","", InasistDetal!N107))),"")</f>
        <v/>
      </c>
      <c r="O102" s="165" t="str">
        <f>IFERROR(VALUE(IF($A102="","",IF(O$2="","", InasistDetal!O107))),"")</f>
        <v/>
      </c>
      <c r="P102" s="165" t="str">
        <f>IFERROR(VALUE(IF($A102="","",IF(P$2="","", InasistDetal!P107))),"")</f>
        <v/>
      </c>
      <c r="Q102" s="165" t="str">
        <f>IFERROR(VALUE(IF($A102="","",IF(Q$2="","", InasistDetal!Q107))),"")</f>
        <v/>
      </c>
      <c r="R102" s="165" t="str">
        <f>IFERROR(VALUE(IF($A102="","",IF(R$2="","", InasistDetal!R107))),"")</f>
        <v/>
      </c>
      <c r="S102" s="165" t="str">
        <f>IFERROR(VALUE(IF($A102="","",IF(S$2="","", InasistDetal!S107))),"")</f>
        <v/>
      </c>
      <c r="T102" s="165" t="str">
        <f>IFERROR(VALUE(IF($A102="","",IF(T$2="","", InasistDetal!T107))),"")</f>
        <v/>
      </c>
      <c r="U102" s="165" t="str">
        <f>IFERROR(VALUE(IF($A102="","",IF(U$2="","", InasistDetal!U107))),"")</f>
        <v/>
      </c>
      <c r="V102" s="165" t="str">
        <f>IFERROR(VALUE(IF($A102="","",IF(V$2="","", InasistDetal!V107))),"")</f>
        <v/>
      </c>
      <c r="W102" s="165" t="str">
        <f>IFERROR(VALUE(IF($A102="","",IF(W$2="","", InasistDetal!W107))),"")</f>
        <v/>
      </c>
      <c r="X102" s="165" t="str">
        <f>IFERROR(VALUE(IF($A102="","",IF(X$2="","", InasistDetal!X107))),"")</f>
        <v/>
      </c>
      <c r="Y102" s="165" t="str">
        <f>IFERROR(VALUE(IF($A102="","",IF(Y$2="","", InasistDetal!Y107))),"")</f>
        <v/>
      </c>
      <c r="Z102" s="165" t="str">
        <f>IFERROR(VALUE(IF($A102="","",IF(Z$2="","", InasistDetal!Z107))),"")</f>
        <v/>
      </c>
      <c r="AA102" s="165" t="str">
        <f>IFERROR(VALUE(IF($A102="","",IF(AA$2="","", InasistDetal!AA107))),"")</f>
        <v/>
      </c>
      <c r="AB102" s="165" t="str">
        <f>IFERROR(VALUE(IF($A102="","",IF(AB$2="","", InasistDetal!AB107))),"")</f>
        <v/>
      </c>
      <c r="AC102" s="165" t="str">
        <f>IFERROR(VALUE(IF($A102="","",IF(AC$2="","", InasistDetal!AC107))),"")</f>
        <v/>
      </c>
      <c r="AD102" s="165" t="str">
        <f>IFERROR(VALUE(IF($A102="","",IF(AD$2="","", InasistDetal!AD107))),"")</f>
        <v/>
      </c>
      <c r="AE102" s="165" t="str">
        <f>IFERROR(VALUE(IF($A102="","",IF(AE$2="","", InasistDetal!AE107))),"")</f>
        <v/>
      </c>
    </row>
    <row r="103">
      <c r="A103" s="164" t="str">
        <f>IF(Lista!A101="","",Lista!A101)</f>
        <v/>
      </c>
      <c r="B103" s="165" t="str">
        <f>IFERROR(VALUE(IF($A103="","",IF(B$2="","", InasistDetal!B108))),"")</f>
        <v/>
      </c>
      <c r="C103" s="165" t="str">
        <f>IFERROR(VALUE(IF($A103="","",IF(C$2="","", InasistDetal!C108))),"")</f>
        <v/>
      </c>
      <c r="D103" s="165" t="str">
        <f>IFERROR(VALUE(IF($A103="","",IF(D$2="","", InasistDetal!D108))),"")</f>
        <v/>
      </c>
      <c r="E103" s="165" t="str">
        <f>IFERROR(VALUE(IF($A103="","",IF(E$2="","", InasistDetal!E108))),"")</f>
        <v/>
      </c>
      <c r="F103" s="165" t="str">
        <f>IFERROR(VALUE(IF($A103="","",IF(F$2="","", InasistDetal!F108))),"")</f>
        <v/>
      </c>
      <c r="G103" s="165" t="str">
        <f>IFERROR(VALUE(IF($A103="","",IF(G$2="","", InasistDetal!G108))),"")</f>
        <v/>
      </c>
      <c r="H103" s="165" t="str">
        <f>IFERROR(VALUE(IF($A103="","",IF(H$2="","", InasistDetal!H108))),"")</f>
        <v/>
      </c>
      <c r="I103" s="165" t="str">
        <f>IFERROR(VALUE(IF($A103="","",IF(I$2="","", InasistDetal!I108))),"")</f>
        <v/>
      </c>
      <c r="J103" s="165" t="str">
        <f>IFERROR(VALUE(IF($A103="","",IF(J$2="","", InasistDetal!J108))),"")</f>
        <v/>
      </c>
      <c r="K103" s="165" t="str">
        <f>IFERROR(VALUE(IF($A103="","",IF(K$2="","", InasistDetal!K108))),"")</f>
        <v/>
      </c>
      <c r="L103" s="165" t="str">
        <f>IFERROR(VALUE(IF($A103="","",IF(L$2="","", InasistDetal!L108))),"")</f>
        <v/>
      </c>
      <c r="M103" s="165" t="str">
        <f>IFERROR(VALUE(IF($A103="","",IF(M$2="","", InasistDetal!M108))),"")</f>
        <v/>
      </c>
      <c r="N103" s="165" t="str">
        <f>IFERROR(VALUE(IF($A103="","",IF(N$2="","", InasistDetal!N108))),"")</f>
        <v/>
      </c>
      <c r="O103" s="165" t="str">
        <f>IFERROR(VALUE(IF($A103="","",IF(O$2="","", InasistDetal!O108))),"")</f>
        <v/>
      </c>
      <c r="P103" s="165" t="str">
        <f>IFERROR(VALUE(IF($A103="","",IF(P$2="","", InasistDetal!P108))),"")</f>
        <v/>
      </c>
      <c r="Q103" s="165" t="str">
        <f>IFERROR(VALUE(IF($A103="","",IF(Q$2="","", InasistDetal!Q108))),"")</f>
        <v/>
      </c>
      <c r="R103" s="165" t="str">
        <f>IFERROR(VALUE(IF($A103="","",IF(R$2="","", InasistDetal!R108))),"")</f>
        <v/>
      </c>
      <c r="S103" s="165" t="str">
        <f>IFERROR(VALUE(IF($A103="","",IF(S$2="","", InasistDetal!S108))),"")</f>
        <v/>
      </c>
      <c r="T103" s="165" t="str">
        <f>IFERROR(VALUE(IF($A103="","",IF(T$2="","", InasistDetal!T108))),"")</f>
        <v/>
      </c>
      <c r="U103" s="165" t="str">
        <f>IFERROR(VALUE(IF($A103="","",IF(U$2="","", InasistDetal!U108))),"")</f>
        <v/>
      </c>
      <c r="V103" s="165" t="str">
        <f>IFERROR(VALUE(IF($A103="","",IF(V$2="","", InasistDetal!V108))),"")</f>
        <v/>
      </c>
      <c r="W103" s="165" t="str">
        <f>IFERROR(VALUE(IF($A103="","",IF(W$2="","", InasistDetal!W108))),"")</f>
        <v/>
      </c>
      <c r="X103" s="165" t="str">
        <f>IFERROR(VALUE(IF($A103="","",IF(X$2="","", InasistDetal!X108))),"")</f>
        <v/>
      </c>
      <c r="Y103" s="165" t="str">
        <f>IFERROR(VALUE(IF($A103="","",IF(Y$2="","", InasistDetal!Y108))),"")</f>
        <v/>
      </c>
      <c r="Z103" s="165" t="str">
        <f>IFERROR(VALUE(IF($A103="","",IF(Z$2="","", InasistDetal!Z108))),"")</f>
        <v/>
      </c>
      <c r="AA103" s="165" t="str">
        <f>IFERROR(VALUE(IF($A103="","",IF(AA$2="","", InasistDetal!AA108))),"")</f>
        <v/>
      </c>
      <c r="AB103" s="165" t="str">
        <f>IFERROR(VALUE(IF($A103="","",IF(AB$2="","", InasistDetal!AB108))),"")</f>
        <v/>
      </c>
      <c r="AC103" s="165" t="str">
        <f>IFERROR(VALUE(IF($A103="","",IF(AC$2="","", InasistDetal!AC108))),"")</f>
        <v/>
      </c>
      <c r="AD103" s="165" t="str">
        <f>IFERROR(VALUE(IF($A103="","",IF(AD$2="","", InasistDetal!AD108))),"")</f>
        <v/>
      </c>
      <c r="AE103" s="165" t="str">
        <f>IFERROR(VALUE(IF($A103="","",IF(AE$2="","", InasistDetal!AE108))),"")</f>
        <v/>
      </c>
    </row>
    <row r="104">
      <c r="A104" s="164" t="str">
        <f>IF(Lista!A102="","",Lista!A102)</f>
        <v/>
      </c>
      <c r="B104" s="165" t="str">
        <f>IFERROR(VALUE(IF($A104="","",IF(B$2="","", InasistDetal!B109))),"")</f>
        <v/>
      </c>
      <c r="C104" s="165" t="str">
        <f>IFERROR(VALUE(IF($A104="","",IF(C$2="","", InasistDetal!C109))),"")</f>
        <v/>
      </c>
      <c r="D104" s="165" t="str">
        <f>IFERROR(VALUE(IF($A104="","",IF(D$2="","", InasistDetal!D109))),"")</f>
        <v/>
      </c>
      <c r="E104" s="165" t="str">
        <f>IFERROR(VALUE(IF($A104="","",IF(E$2="","", InasistDetal!E109))),"")</f>
        <v/>
      </c>
      <c r="F104" s="165" t="str">
        <f>IFERROR(VALUE(IF($A104="","",IF(F$2="","", InasistDetal!F109))),"")</f>
        <v/>
      </c>
      <c r="G104" s="165" t="str">
        <f>IFERROR(VALUE(IF($A104="","",IF(G$2="","", InasistDetal!G109))),"")</f>
        <v/>
      </c>
      <c r="H104" s="165" t="str">
        <f>IFERROR(VALUE(IF($A104="","",IF(H$2="","", InasistDetal!H109))),"")</f>
        <v/>
      </c>
      <c r="I104" s="165" t="str">
        <f>IFERROR(VALUE(IF($A104="","",IF(I$2="","", InasistDetal!I109))),"")</f>
        <v/>
      </c>
      <c r="J104" s="165" t="str">
        <f>IFERROR(VALUE(IF($A104="","",IF(J$2="","", InasistDetal!J109))),"")</f>
        <v/>
      </c>
      <c r="K104" s="165" t="str">
        <f>IFERROR(VALUE(IF($A104="","",IF(K$2="","", InasistDetal!K109))),"")</f>
        <v/>
      </c>
      <c r="L104" s="165" t="str">
        <f>IFERROR(VALUE(IF($A104="","",IF(L$2="","", InasistDetal!L109))),"")</f>
        <v/>
      </c>
      <c r="M104" s="165" t="str">
        <f>IFERROR(VALUE(IF($A104="","",IF(M$2="","", InasistDetal!M109))),"")</f>
        <v/>
      </c>
      <c r="N104" s="165" t="str">
        <f>IFERROR(VALUE(IF($A104="","",IF(N$2="","", InasistDetal!N109))),"")</f>
        <v/>
      </c>
      <c r="O104" s="165" t="str">
        <f>IFERROR(VALUE(IF($A104="","",IF(O$2="","", InasistDetal!O109))),"")</f>
        <v/>
      </c>
      <c r="P104" s="165" t="str">
        <f>IFERROR(VALUE(IF($A104="","",IF(P$2="","", InasistDetal!P109))),"")</f>
        <v/>
      </c>
      <c r="Q104" s="165" t="str">
        <f>IFERROR(VALUE(IF($A104="","",IF(Q$2="","", InasistDetal!Q109))),"")</f>
        <v/>
      </c>
      <c r="R104" s="165" t="str">
        <f>IFERROR(VALUE(IF($A104="","",IF(R$2="","", InasistDetal!R109))),"")</f>
        <v/>
      </c>
      <c r="S104" s="165" t="str">
        <f>IFERROR(VALUE(IF($A104="","",IF(S$2="","", InasistDetal!S109))),"")</f>
        <v/>
      </c>
      <c r="T104" s="165" t="str">
        <f>IFERROR(VALUE(IF($A104="","",IF(T$2="","", InasistDetal!T109))),"")</f>
        <v/>
      </c>
      <c r="U104" s="165" t="str">
        <f>IFERROR(VALUE(IF($A104="","",IF(U$2="","", InasistDetal!U109))),"")</f>
        <v/>
      </c>
      <c r="V104" s="165" t="str">
        <f>IFERROR(VALUE(IF($A104="","",IF(V$2="","", InasistDetal!V109))),"")</f>
        <v/>
      </c>
      <c r="W104" s="165" t="str">
        <f>IFERROR(VALUE(IF($A104="","",IF(W$2="","", InasistDetal!W109))),"")</f>
        <v/>
      </c>
      <c r="X104" s="165" t="str">
        <f>IFERROR(VALUE(IF($A104="","",IF(X$2="","", InasistDetal!X109))),"")</f>
        <v/>
      </c>
      <c r="Y104" s="165" t="str">
        <f>IFERROR(VALUE(IF($A104="","",IF(Y$2="","", InasistDetal!Y109))),"")</f>
        <v/>
      </c>
      <c r="Z104" s="165" t="str">
        <f>IFERROR(VALUE(IF($A104="","",IF(Z$2="","", InasistDetal!Z109))),"")</f>
        <v/>
      </c>
      <c r="AA104" s="165" t="str">
        <f>IFERROR(VALUE(IF($A104="","",IF(AA$2="","", InasistDetal!AA109))),"")</f>
        <v/>
      </c>
      <c r="AB104" s="165" t="str">
        <f>IFERROR(VALUE(IF($A104="","",IF(AB$2="","", InasistDetal!AB109))),"")</f>
        <v/>
      </c>
      <c r="AC104" s="165" t="str">
        <f>IFERROR(VALUE(IF($A104="","",IF(AC$2="","", InasistDetal!AC109))),"")</f>
        <v/>
      </c>
      <c r="AD104" s="165" t="str">
        <f>IFERROR(VALUE(IF($A104="","",IF(AD$2="","", InasistDetal!AD109))),"")</f>
        <v/>
      </c>
      <c r="AE104" s="165" t="str">
        <f>IFERROR(VALUE(IF($A104="","",IF(AE$2="","", InasistDetal!AE109))),"")</f>
        <v/>
      </c>
    </row>
    <row r="105">
      <c r="A105" s="164" t="str">
        <f>IF(Lista!A103="","",Lista!A103)</f>
        <v/>
      </c>
      <c r="B105" s="165" t="str">
        <f>IFERROR(VALUE(IF($A105="","",IF(B$2="","", InasistDetal!B110))),"")</f>
        <v/>
      </c>
      <c r="C105" s="165" t="str">
        <f>IFERROR(VALUE(IF($A105="","",IF(C$2="","", InasistDetal!C110))),"")</f>
        <v/>
      </c>
      <c r="D105" s="165" t="str">
        <f>IFERROR(VALUE(IF($A105="","",IF(D$2="","", InasistDetal!D110))),"")</f>
        <v/>
      </c>
      <c r="E105" s="165" t="str">
        <f>IFERROR(VALUE(IF($A105="","",IF(E$2="","", InasistDetal!E110))),"")</f>
        <v/>
      </c>
      <c r="F105" s="165" t="str">
        <f>IFERROR(VALUE(IF($A105="","",IF(F$2="","", InasistDetal!F110))),"")</f>
        <v/>
      </c>
      <c r="G105" s="165" t="str">
        <f>IFERROR(VALUE(IF($A105="","",IF(G$2="","", InasistDetal!G110))),"")</f>
        <v/>
      </c>
      <c r="H105" s="165" t="str">
        <f>IFERROR(VALUE(IF($A105="","",IF(H$2="","", InasistDetal!H110))),"")</f>
        <v/>
      </c>
      <c r="I105" s="165" t="str">
        <f>IFERROR(VALUE(IF($A105="","",IF(I$2="","", InasistDetal!I110))),"")</f>
        <v/>
      </c>
      <c r="J105" s="165" t="str">
        <f>IFERROR(VALUE(IF($A105="","",IF(J$2="","", InasistDetal!J110))),"")</f>
        <v/>
      </c>
      <c r="K105" s="165" t="str">
        <f>IFERROR(VALUE(IF($A105="","",IF(K$2="","", InasistDetal!K110))),"")</f>
        <v/>
      </c>
      <c r="L105" s="165" t="str">
        <f>IFERROR(VALUE(IF($A105="","",IF(L$2="","", InasistDetal!L110))),"")</f>
        <v/>
      </c>
      <c r="M105" s="165" t="str">
        <f>IFERROR(VALUE(IF($A105="","",IF(M$2="","", InasistDetal!M110))),"")</f>
        <v/>
      </c>
      <c r="N105" s="165" t="str">
        <f>IFERROR(VALUE(IF($A105="","",IF(N$2="","", InasistDetal!N110))),"")</f>
        <v/>
      </c>
      <c r="O105" s="165" t="str">
        <f>IFERROR(VALUE(IF($A105="","",IF(O$2="","", InasistDetal!O110))),"")</f>
        <v/>
      </c>
      <c r="P105" s="165" t="str">
        <f>IFERROR(VALUE(IF($A105="","",IF(P$2="","", InasistDetal!P110))),"")</f>
        <v/>
      </c>
      <c r="Q105" s="165" t="str">
        <f>IFERROR(VALUE(IF($A105="","",IF(Q$2="","", InasistDetal!Q110))),"")</f>
        <v/>
      </c>
      <c r="R105" s="165" t="str">
        <f>IFERROR(VALUE(IF($A105="","",IF(R$2="","", InasistDetal!R110))),"")</f>
        <v/>
      </c>
      <c r="S105" s="165" t="str">
        <f>IFERROR(VALUE(IF($A105="","",IF(S$2="","", InasistDetal!S110))),"")</f>
        <v/>
      </c>
      <c r="T105" s="165" t="str">
        <f>IFERROR(VALUE(IF($A105="","",IF(T$2="","", InasistDetal!T110))),"")</f>
        <v/>
      </c>
      <c r="U105" s="165" t="str">
        <f>IFERROR(VALUE(IF($A105="","",IF(U$2="","", InasistDetal!U110))),"")</f>
        <v/>
      </c>
      <c r="V105" s="165" t="str">
        <f>IFERROR(VALUE(IF($A105="","",IF(V$2="","", InasistDetal!V110))),"")</f>
        <v/>
      </c>
      <c r="W105" s="165" t="str">
        <f>IFERROR(VALUE(IF($A105="","",IF(W$2="","", InasistDetal!W110))),"")</f>
        <v/>
      </c>
      <c r="X105" s="165" t="str">
        <f>IFERROR(VALUE(IF($A105="","",IF(X$2="","", InasistDetal!X110))),"")</f>
        <v/>
      </c>
      <c r="Y105" s="165" t="str">
        <f>IFERROR(VALUE(IF($A105="","",IF(Y$2="","", InasistDetal!Y110))),"")</f>
        <v/>
      </c>
      <c r="Z105" s="165" t="str">
        <f>IFERROR(VALUE(IF($A105="","",IF(Z$2="","", InasistDetal!Z110))),"")</f>
        <v/>
      </c>
      <c r="AA105" s="165" t="str">
        <f>IFERROR(VALUE(IF($A105="","",IF(AA$2="","", InasistDetal!AA110))),"")</f>
        <v/>
      </c>
      <c r="AB105" s="165" t="str">
        <f>IFERROR(VALUE(IF($A105="","",IF(AB$2="","", InasistDetal!AB110))),"")</f>
        <v/>
      </c>
      <c r="AC105" s="165" t="str">
        <f>IFERROR(VALUE(IF($A105="","",IF(AC$2="","", InasistDetal!AC110))),"")</f>
        <v/>
      </c>
      <c r="AD105" s="165" t="str">
        <f>IFERROR(VALUE(IF($A105="","",IF(AD$2="","", InasistDetal!AD110))),"")</f>
        <v/>
      </c>
      <c r="AE105" s="165" t="str">
        <f>IFERROR(VALUE(IF($A105="","",IF(AE$2="","", InasistDetal!AE110))),"")</f>
        <v/>
      </c>
    </row>
    <row r="106">
      <c r="A106" s="164" t="str">
        <f>IF(Lista!A104="","",Lista!A104)</f>
        <v/>
      </c>
      <c r="B106" s="165" t="str">
        <f>IFERROR(VALUE(IF($A106="","",IF(B$2="","", InasistDetal!B111))),"")</f>
        <v/>
      </c>
      <c r="C106" s="165" t="str">
        <f>IFERROR(VALUE(IF($A106="","",IF(C$2="","", InasistDetal!C111))),"")</f>
        <v/>
      </c>
      <c r="D106" s="165" t="str">
        <f>IFERROR(VALUE(IF($A106="","",IF(D$2="","", InasistDetal!D111))),"")</f>
        <v/>
      </c>
      <c r="E106" s="165" t="str">
        <f>IFERROR(VALUE(IF($A106="","",IF(E$2="","", InasistDetal!E111))),"")</f>
        <v/>
      </c>
      <c r="F106" s="165" t="str">
        <f>IFERROR(VALUE(IF($A106="","",IF(F$2="","", InasistDetal!F111))),"")</f>
        <v/>
      </c>
      <c r="G106" s="165" t="str">
        <f>IFERROR(VALUE(IF($A106="","",IF(G$2="","", InasistDetal!G111))),"")</f>
        <v/>
      </c>
      <c r="H106" s="165" t="str">
        <f>IFERROR(VALUE(IF($A106="","",IF(H$2="","", InasistDetal!H111))),"")</f>
        <v/>
      </c>
      <c r="I106" s="165" t="str">
        <f>IFERROR(VALUE(IF($A106="","",IF(I$2="","", InasistDetal!I111))),"")</f>
        <v/>
      </c>
      <c r="J106" s="165" t="str">
        <f>IFERROR(VALUE(IF($A106="","",IF(J$2="","", InasistDetal!J111))),"")</f>
        <v/>
      </c>
      <c r="K106" s="165" t="str">
        <f>IFERROR(VALUE(IF($A106="","",IF(K$2="","", InasistDetal!K111))),"")</f>
        <v/>
      </c>
      <c r="L106" s="165" t="str">
        <f>IFERROR(VALUE(IF($A106="","",IF(L$2="","", InasistDetal!L111))),"")</f>
        <v/>
      </c>
      <c r="M106" s="165" t="str">
        <f>IFERROR(VALUE(IF($A106="","",IF(M$2="","", InasistDetal!M111))),"")</f>
        <v/>
      </c>
      <c r="N106" s="165" t="str">
        <f>IFERROR(VALUE(IF($A106="","",IF(N$2="","", InasistDetal!N111))),"")</f>
        <v/>
      </c>
      <c r="O106" s="165" t="str">
        <f>IFERROR(VALUE(IF($A106="","",IF(O$2="","", InasistDetal!O111))),"")</f>
        <v/>
      </c>
      <c r="P106" s="165" t="str">
        <f>IFERROR(VALUE(IF($A106="","",IF(P$2="","", InasistDetal!P111))),"")</f>
        <v/>
      </c>
      <c r="Q106" s="165" t="str">
        <f>IFERROR(VALUE(IF($A106="","",IF(Q$2="","", InasistDetal!Q111))),"")</f>
        <v/>
      </c>
      <c r="R106" s="165" t="str">
        <f>IFERROR(VALUE(IF($A106="","",IF(R$2="","", InasistDetal!R111))),"")</f>
        <v/>
      </c>
      <c r="S106" s="165" t="str">
        <f>IFERROR(VALUE(IF($A106="","",IF(S$2="","", InasistDetal!S111))),"")</f>
        <v/>
      </c>
      <c r="T106" s="165" t="str">
        <f>IFERROR(VALUE(IF($A106="","",IF(T$2="","", InasistDetal!T111))),"")</f>
        <v/>
      </c>
      <c r="U106" s="165" t="str">
        <f>IFERROR(VALUE(IF($A106="","",IF(U$2="","", InasistDetal!U111))),"")</f>
        <v/>
      </c>
      <c r="V106" s="165" t="str">
        <f>IFERROR(VALUE(IF($A106="","",IF(V$2="","", InasistDetal!V111))),"")</f>
        <v/>
      </c>
      <c r="W106" s="165" t="str">
        <f>IFERROR(VALUE(IF($A106="","",IF(W$2="","", InasistDetal!W111))),"")</f>
        <v/>
      </c>
      <c r="X106" s="165" t="str">
        <f>IFERROR(VALUE(IF($A106="","",IF(X$2="","", InasistDetal!X111))),"")</f>
        <v/>
      </c>
      <c r="Y106" s="165" t="str">
        <f>IFERROR(VALUE(IF($A106="","",IF(Y$2="","", InasistDetal!Y111))),"")</f>
        <v/>
      </c>
      <c r="Z106" s="165" t="str">
        <f>IFERROR(VALUE(IF($A106="","",IF(Z$2="","", InasistDetal!Z111))),"")</f>
        <v/>
      </c>
      <c r="AA106" s="165" t="str">
        <f>IFERROR(VALUE(IF($A106="","",IF(AA$2="","", InasistDetal!AA111))),"")</f>
        <v/>
      </c>
      <c r="AB106" s="165" t="str">
        <f>IFERROR(VALUE(IF($A106="","",IF(AB$2="","", InasistDetal!AB111))),"")</f>
        <v/>
      </c>
      <c r="AC106" s="165" t="str">
        <f>IFERROR(VALUE(IF($A106="","",IF(AC$2="","", InasistDetal!AC111))),"")</f>
        <v/>
      </c>
      <c r="AD106" s="165" t="str">
        <f>IFERROR(VALUE(IF($A106="","",IF(AD$2="","", InasistDetal!AD111))),"")</f>
        <v/>
      </c>
      <c r="AE106" s="165" t="str">
        <f>IFERROR(VALUE(IF($A106="","",IF(AE$2="","", InasistDetal!AE111))),"")</f>
        <v/>
      </c>
    </row>
  </sheetData>
  <dataValidations count="1">
    <dataValidation type="whole" allowBlank="1" showInputMessage="1" showErrorMessage="1" sqref="B3:AE3">
      <formula1>1</formula1>
      <formula2>31</formula2>
    </dataValidation>
  </dataValidations>
  <ignoredErrors>
    <ignoredError sqref="B4:AE106" unlockedFormula="1"/>
  </ignoredErrors>
</worksheet>
</file>

<file path=xl/worksheets/sheet8.xml><?xml version="1.0" encoding="utf-8"?>
<worksheet xmlns:r="http://schemas.openxmlformats.org/officeDocument/2006/relationships" xmlns="http://schemas.openxmlformats.org/spreadsheetml/2006/main">
  <sheetPr codeName="Hoja3"/>
  <sheetViews>
    <sheetView workbookViewId="0">
      <selection activeCell="B14" sqref="B14"/>
    </sheetView>
  </sheetViews>
  <sheetFormatPr baseColWidth="10" defaultColWidth="11.43" defaultRowHeight="15"/>
  <sheetData>
    <row r="1">
      <c r="A1" t="s">
        <v>278</v>
      </c>
      <c r="B1" t="s">
        <v>279</v>
      </c>
    </row>
    <row r="2">
      <c r="A2" t="s">
        <v>280</v>
      </c>
      <c r="B2" t="s">
        <v>0</v>
      </c>
    </row>
    <row r="3">
      <c r="A3" t="s">
        <v>281</v>
      </c>
      <c r="B3" t="s">
        <v>5</v>
      </c>
    </row>
    <row r="4">
      <c r="A4" t="s">
        <v>282</v>
      </c>
      <c r="B4" t="s">
        <v>11</v>
      </c>
    </row>
    <row r="5">
      <c r="A5" t="s">
        <v>283</v>
      </c>
      <c r="B5" t="s">
        <v>284</v>
      </c>
    </row>
    <row r="6">
      <c r="A6" t="s">
        <v>285</v>
      </c>
      <c r="B6" t="s">
        <v>7</v>
      </c>
    </row>
    <row r="7">
      <c r="A7" t="s">
        <v>286</v>
      </c>
      <c r="B7" t="s">
        <v>287</v>
      </c>
    </row>
    <row r="8">
      <c r="A8" t="s">
        <v>288</v>
      </c>
      <c r="B8" t="s">
        <v>289</v>
      </c>
    </row>
    <row r="9">
      <c r="A9" t="s">
        <v>290</v>
      </c>
      <c r="B9" t="s">
        <v>9</v>
      </c>
    </row>
    <row r="10">
      <c r="A10" t="s">
        <v>291</v>
      </c>
      <c r="B10" t="s">
        <v>292</v>
      </c>
    </row>
    <row r="11">
      <c r="A11" t="s">
        <v>293</v>
      </c>
      <c r="B11" t="s">
        <v>294</v>
      </c>
    </row>
    <row r="12">
      <c r="A12" t="s">
        <v>295</v>
      </c>
      <c r="B12" t="s">
        <v>3</v>
      </c>
    </row>
    <row r="13">
      <c r="A13" t="s">
        <v>296</v>
      </c>
      <c r="B13">
        <v>1</v>
      </c>
    </row>
    <row r="14">
      <c r="A14" t="s">
        <v>297</v>
      </c>
      <c r="B14">
        <v>3</v>
      </c>
    </row>
  </sheetData>
</worksheet>
</file>

<file path=xl/worksheets/sheet9.xml><?xml version="1.0" encoding="utf-8"?>
<worksheet xmlns:r="http://schemas.openxmlformats.org/officeDocument/2006/relationships" xmlns="http://schemas.openxmlformats.org/spreadsheetml/2006/main">
  <sheetPr codeName="Hoja2"/>
  <sheetViews>
    <sheetView workbookViewId="0">
      <selection activeCell="B2" sqref="B2:C5"/>
    </sheetView>
  </sheetViews>
  <sheetFormatPr baseColWidth="10" defaultColWidth="11.43" defaultRowHeight="15"/>
  <cols>
    <col min="1" max="1" width="13.43" customWidth="1"/>
    <col min="9" max="23" width="15.86" customWidth="1"/>
  </cols>
  <sheetData>
    <row r="1">
      <c r="A1" s="166" t="s">
        <v>252</v>
      </c>
      <c r="B1" s="167" t="s">
        <v>265</v>
      </c>
      <c r="C1" s="167" t="s">
        <v>266</v>
      </c>
      <c r="E1" s="166" t="s">
        <v>232</v>
      </c>
      <c r="F1" s="166" t="s">
        <v>237</v>
      </c>
      <c r="I1" s="168" t="s">
        <v>234</v>
      </c>
      <c r="J1" s="168" t="s">
        <v>298</v>
      </c>
      <c r="K1" s="168" t="s">
        <v>237</v>
      </c>
      <c r="L1" s="169" t="s">
        <v>234</v>
      </c>
      <c r="M1" s="169" t="s">
        <v>298</v>
      </c>
      <c r="N1" s="169" t="s">
        <v>237</v>
      </c>
      <c r="O1" s="170" t="s">
        <v>234</v>
      </c>
      <c r="P1" s="170" t="s">
        <v>298</v>
      </c>
      <c r="Q1" s="170" t="s">
        <v>237</v>
      </c>
      <c r="R1" s="171" t="s">
        <v>234</v>
      </c>
      <c r="S1" s="171" t="s">
        <v>298</v>
      </c>
      <c r="T1" s="171" t="s">
        <v>237</v>
      </c>
      <c r="U1" s="172" t="s">
        <v>234</v>
      </c>
      <c r="V1" s="172" t="s">
        <v>298</v>
      </c>
      <c r="W1" s="172" t="s">
        <v>237</v>
      </c>
      <c r="X1" s="168" t="s">
        <v>234</v>
      </c>
      <c r="Y1" s="168" t="s">
        <v>298</v>
      </c>
      <c r="Z1" s="168" t="s">
        <v>237</v>
      </c>
      <c r="AA1" s="169" t="s">
        <v>234</v>
      </c>
      <c r="AB1" s="169" t="s">
        <v>298</v>
      </c>
      <c r="AC1" s="169" t="s">
        <v>237</v>
      </c>
      <c r="AD1" s="170" t="s">
        <v>234</v>
      </c>
      <c r="AE1" s="170" t="s">
        <v>298</v>
      </c>
      <c r="AF1" s="170" t="s">
        <v>237</v>
      </c>
      <c r="AG1" s="171" t="s">
        <v>234</v>
      </c>
      <c r="AH1" s="171" t="s">
        <v>298</v>
      </c>
      <c r="AI1" s="171" t="s">
        <v>237</v>
      </c>
      <c r="AJ1" s="172" t="s">
        <v>234</v>
      </c>
      <c r="AK1" s="172" t="s">
        <v>298</v>
      </c>
      <c r="AL1" s="172" t="s">
        <v>237</v>
      </c>
    </row>
    <row r="2">
      <c r="A2" s="173" t="s">
        <v>268</v>
      </c>
      <c r="B2" s="174">
        <f>VALUE(B10)</f>
        <v>4.5999999999999996</v>
      </c>
      <c r="C2" s="174">
        <f t="shared" ref="C2:C5" si="0">VALUE(C10)</f>
        <v>5</v>
      </c>
      <c r="E2" s="173" t="str">
        <f>B16</f>
        <v>D. COGNOSCITIVA</v>
      </c>
      <c r="F2" s="173" t="str">
        <f>C16</f>
        <v>60</v>
      </c>
      <c r="I2" s="168">
        <v>1</v>
      </c>
      <c r="J2" s="168" t="s">
        <v>238</v>
      </c>
      <c r="K2" s="168">
        <v>0</v>
      </c>
      <c r="L2" s="169">
        <v>1</v>
      </c>
      <c r="M2" s="169" t="s">
        <v>242</v>
      </c>
      <c r="N2" s="169">
        <v>0</v>
      </c>
      <c r="O2" s="170">
        <v>1</v>
      </c>
      <c r="P2" s="170" t="s">
        <v>245</v>
      </c>
      <c r="Q2" s="170">
        <v>0</v>
      </c>
      <c r="R2" s="175"/>
      <c r="S2" s="175"/>
      <c r="T2" s="175"/>
      <c r="U2" s="176"/>
      <c r="V2" s="176"/>
      <c r="W2" s="176"/>
      <c r="X2" s="168"/>
      <c r="Y2" s="168"/>
      <c r="Z2" s="168"/>
      <c r="AA2" s="169"/>
      <c r="AB2" s="169"/>
      <c r="AC2" s="169"/>
      <c r="AD2" s="170"/>
      <c r="AE2" s="170"/>
      <c r="AF2" s="170"/>
      <c r="AG2" s="175"/>
      <c r="AH2" s="175"/>
      <c r="AI2" s="175"/>
      <c r="AJ2" s="176"/>
      <c r="AK2" s="176"/>
      <c r="AL2" s="176"/>
    </row>
    <row r="3">
      <c r="A3" s="173" t="s">
        <v>269</v>
      </c>
      <c r="B3" s="174">
        <f t="shared" ref="B3:B5" si="1">VALUE(B11)</f>
        <v>4</v>
      </c>
      <c r="C3" s="174">
        <f t="shared" si="0"/>
        <v>4.5</v>
      </c>
      <c r="E3" s="173" t="str">
        <f t="shared" ref="E3:E6" si="2">B17</f>
        <v>D. PRAXIOLÓGICA</v>
      </c>
      <c r="F3" s="173" t="str">
        <f t="shared" ref="F3:F6" si="3">C17</f>
        <v>20</v>
      </c>
      <c r="I3" s="168">
        <v>3</v>
      </c>
      <c r="J3" s="168" t="s">
        <v>239</v>
      </c>
      <c r="K3" s="168">
        <v>0</v>
      </c>
      <c r="L3" s="169">
        <v>2</v>
      </c>
      <c r="M3" s="169" t="s">
        <v>243</v>
      </c>
      <c r="N3" s="169">
        <v>0</v>
      </c>
      <c r="O3" s="170">
        <v>2</v>
      </c>
      <c r="P3" s="170" t="s">
        <v>246</v>
      </c>
      <c r="Q3" s="170">
        <v>0</v>
      </c>
      <c r="R3" s="175"/>
      <c r="S3" s="175"/>
      <c r="T3" s="175"/>
      <c r="U3" s="176"/>
      <c r="V3" s="176"/>
      <c r="W3" s="176"/>
      <c r="X3" s="168"/>
      <c r="Y3" s="168"/>
      <c r="Z3" s="168"/>
      <c r="AA3" s="169"/>
      <c r="AB3" s="169"/>
      <c r="AC3" s="169"/>
      <c r="AD3" s="170"/>
      <c r="AE3" s="170"/>
      <c r="AF3" s="170"/>
      <c r="AG3" s="175"/>
      <c r="AH3" s="175"/>
      <c r="AI3" s="175"/>
      <c r="AJ3" s="176"/>
      <c r="AK3" s="176"/>
      <c r="AL3" s="176"/>
    </row>
    <row r="4">
      <c r="A4" s="173" t="s">
        <v>270</v>
      </c>
      <c r="B4" s="174">
        <f t="shared" si="1"/>
        <v>3</v>
      </c>
      <c r="C4" s="174">
        <f t="shared" si="0"/>
        <v>3.8999999999999999</v>
      </c>
      <c r="E4" s="173" t="str">
        <f t="shared" si="2"/>
        <v>D. AXIOLÓGICA</v>
      </c>
      <c r="F4" s="173" t="str">
        <f t="shared" si="3"/>
        <v>20</v>
      </c>
      <c r="I4" s="168">
        <v>4</v>
      </c>
      <c r="J4" s="168" t="s">
        <v>240</v>
      </c>
      <c r="K4" s="168">
        <v>0</v>
      </c>
      <c r="L4" s="169">
        <v>3</v>
      </c>
      <c r="M4" s="169" t="s">
        <v>244</v>
      </c>
      <c r="N4" s="169">
        <v>0</v>
      </c>
      <c r="O4" s="170">
        <v>3</v>
      </c>
      <c r="P4" s="170" t="s">
        <v>247</v>
      </c>
      <c r="Q4" s="170">
        <v>0</v>
      </c>
      <c r="R4" s="175"/>
      <c r="S4" s="175"/>
      <c r="T4" s="175"/>
      <c r="U4" s="176"/>
      <c r="V4" s="176"/>
      <c r="W4" s="176"/>
      <c r="X4" s="168"/>
      <c r="Y4" s="168"/>
      <c r="Z4" s="168"/>
      <c r="AA4" s="169"/>
      <c r="AB4" s="169"/>
      <c r="AC4" s="169"/>
      <c r="AD4" s="170"/>
      <c r="AE4" s="170"/>
      <c r="AF4" s="170"/>
      <c r="AG4" s="175"/>
      <c r="AH4" s="175"/>
      <c r="AI4" s="175"/>
      <c r="AJ4" s="176"/>
      <c r="AK4" s="176"/>
      <c r="AL4" s="176"/>
    </row>
    <row r="5">
      <c r="A5" s="173" t="s">
        <v>271</v>
      </c>
      <c r="B5" s="174">
        <f t="shared" si="1"/>
        <v>1</v>
      </c>
      <c r="C5" s="174">
        <f t="shared" si="0"/>
        <v>2.8999999999999999</v>
      </c>
      <c r="E5" s="173">
        <f t="shared" si="2"/>
        <v>0</v>
      </c>
      <c r="F5" s="173">
        <f t="shared" si="3"/>
        <v>0</v>
      </c>
      <c r="I5" s="168">
        <v>5</v>
      </c>
      <c r="J5" s="168" t="s">
        <v>241</v>
      </c>
      <c r="K5" s="168">
        <v>0</v>
      </c>
      <c r="L5" s="169"/>
      <c r="M5" s="169"/>
      <c r="N5" s="169"/>
      <c r="O5" s="170">
        <v>4</v>
      </c>
      <c r="P5" s="170" t="s">
        <v>248</v>
      </c>
      <c r="Q5" s="170">
        <v>0</v>
      </c>
      <c r="R5" s="175"/>
      <c r="S5" s="175"/>
      <c r="T5" s="175"/>
      <c r="U5" s="176"/>
      <c r="V5" s="176"/>
      <c r="W5" s="176"/>
      <c r="X5" s="168"/>
      <c r="Y5" s="168"/>
      <c r="Z5" s="168"/>
      <c r="AA5" s="169"/>
      <c r="AB5" s="169"/>
      <c r="AC5" s="169"/>
      <c r="AD5" s="170"/>
      <c r="AE5" s="170"/>
      <c r="AF5" s="170"/>
      <c r="AG5" s="175"/>
      <c r="AH5" s="175"/>
      <c r="AI5" s="175"/>
      <c r="AJ5" s="176"/>
      <c r="AK5" s="176"/>
      <c r="AL5" s="176"/>
    </row>
    <row r="6">
      <c r="E6" s="173">
        <f t="shared" si="2"/>
        <v>0</v>
      </c>
      <c r="F6" s="173">
        <f t="shared" si="3"/>
        <v>0</v>
      </c>
      <c r="I6" s="168"/>
      <c r="J6" s="168"/>
      <c r="K6" s="168"/>
      <c r="L6" s="169"/>
      <c r="M6" s="169"/>
      <c r="N6" s="169"/>
      <c r="O6" s="170">
        <v>5</v>
      </c>
      <c r="P6" s="170" t="s">
        <v>249</v>
      </c>
      <c r="Q6" s="170">
        <v>0</v>
      </c>
      <c r="R6" s="175"/>
      <c r="S6" s="175"/>
      <c r="T6" s="175"/>
      <c r="U6" s="176"/>
      <c r="V6" s="176"/>
      <c r="W6" s="176"/>
      <c r="X6" s="168"/>
      <c r="Y6" s="168"/>
      <c r="Z6" s="168"/>
      <c r="AA6" s="169"/>
      <c r="AB6" s="169"/>
      <c r="AC6" s="169"/>
      <c r="AD6" s="170"/>
      <c r="AE6" s="170"/>
      <c r="AF6" s="170"/>
      <c r="AG6" s="175"/>
      <c r="AH6" s="175"/>
      <c r="AI6" s="175"/>
      <c r="AJ6" s="176"/>
      <c r="AK6" s="176"/>
      <c r="AL6" s="176"/>
    </row>
    <row r="7">
      <c r="E7" s="173">
        <f t="shared" ref="E7:E10" si="4">B21</f>
        <v>0</v>
      </c>
      <c r="F7" s="173">
        <f t="shared" ref="F7:F10" si="5">C21</f>
        <v>0</v>
      </c>
    </row>
    <row r="8">
      <c r="E8" s="173">
        <f t="shared" si="4"/>
        <v>0</v>
      </c>
      <c r="F8" s="173">
        <f t="shared" si="5"/>
        <v>0</v>
      </c>
    </row>
    <row r="9">
      <c r="A9" t="s">
        <v>252</v>
      </c>
      <c r="B9" t="s">
        <v>265</v>
      </c>
      <c r="C9" t="s">
        <v>266</v>
      </c>
      <c r="E9" s="173">
        <f t="shared" si="4"/>
        <v>0</v>
      </c>
      <c r="F9" s="173">
        <f t="shared" si="5"/>
        <v>0</v>
      </c>
    </row>
    <row r="10">
      <c r="A10" t="s">
        <v>268</v>
      </c>
      <c r="B10">
        <v>4.5999999999999996</v>
      </c>
      <c r="C10">
        <v>5</v>
      </c>
      <c r="E10" s="173">
        <f t="shared" si="4"/>
        <v>0</v>
      </c>
      <c r="F10" s="173">
        <f t="shared" si="5"/>
        <v>0</v>
      </c>
    </row>
    <row r="11">
      <c r="A11" t="s">
        <v>269</v>
      </c>
      <c r="B11">
        <v>4</v>
      </c>
      <c r="C11" s="99">
        <v>4.5</v>
      </c>
      <c r="E11" s="173">
        <f t="shared" ref="E11" si="6">B25</f>
        <v>0</v>
      </c>
      <c r="F11" s="173">
        <f t="shared" ref="F11" si="7">C25</f>
        <v>0</v>
      </c>
    </row>
    <row r="12">
      <c r="A12" t="s">
        <v>270</v>
      </c>
      <c r="B12">
        <v>3</v>
      </c>
      <c r="C12">
        <v>3.8999999999999999</v>
      </c>
    </row>
    <row r="13">
      <c r="A13" t="s">
        <v>271</v>
      </c>
      <c r="B13">
        <v>1</v>
      </c>
      <c r="C13">
        <v>2.8999999999999999</v>
      </c>
    </row>
    <row r="15">
      <c r="A15" t="s">
        <v>233</v>
      </c>
      <c r="B15" t="s">
        <v>232</v>
      </c>
      <c r="C15" t="s">
        <v>237</v>
      </c>
    </row>
    <row r="16">
      <c r="A16" t="s">
        <v>11</v>
      </c>
      <c r="B16" t="s">
        <v>299</v>
      </c>
      <c r="C16" t="s">
        <v>300</v>
      </c>
    </row>
    <row r="17">
      <c r="A17" t="s">
        <v>135</v>
      </c>
      <c r="B17" t="s">
        <v>301</v>
      </c>
      <c r="C17" t="s">
        <v>302</v>
      </c>
    </row>
    <row r="18">
      <c r="A18" t="s">
        <v>149</v>
      </c>
      <c r="B18" t="s">
        <v>303</v>
      </c>
      <c r="C18" t="s">
        <v>302</v>
      </c>
    </row>
    <row r="28">
      <c r="A28" s="173" t="s">
        <v>304</v>
      </c>
      <c r="B28" s="173" t="s">
        <v>305</v>
      </c>
    </row>
    <row r="29">
      <c r="A29" s="173" t="s">
        <v>15</v>
      </c>
      <c r="B29" s="173">
        <v>0</v>
      </c>
    </row>
    <row r="30">
      <c r="A30" s="173" t="s">
        <v>14</v>
      </c>
      <c r="B30" s="173">
        <v>1</v>
      </c>
      <c r="C30" t="s">
        <v>306</v>
      </c>
      <c r="D30" t="s">
        <v>162</v>
      </c>
      <c r="E30" t="s">
        <v>268</v>
      </c>
    </row>
    <row r="31">
      <c r="A31" s="173" t="s">
        <v>307</v>
      </c>
      <c r="B31" s="173">
        <v>2</v>
      </c>
      <c r="C31" t="s">
        <v>308</v>
      </c>
      <c r="D31" t="s">
        <v>125</v>
      </c>
      <c r="E31" t="s">
        <v>269</v>
      </c>
    </row>
    <row r="32">
      <c r="A32" s="173" t="s">
        <v>309</v>
      </c>
      <c r="B32" s="173">
        <v>3</v>
      </c>
      <c r="C32" t="s">
        <v>310</v>
      </c>
      <c r="D32" t="s">
        <v>128</v>
      </c>
      <c r="E32" t="s">
        <v>270</v>
      </c>
    </row>
    <row r="33">
      <c r="A33" s="173" t="s">
        <v>311</v>
      </c>
      <c r="B33" s="173">
        <v>4</v>
      </c>
      <c r="C33" t="s">
        <v>221</v>
      </c>
      <c r="D33" t="s">
        <v>312</v>
      </c>
      <c r="E33" t="s">
        <v>271</v>
      </c>
    </row>
    <row r="34">
      <c r="A34" s="173" t="s">
        <v>313</v>
      </c>
      <c r="B34" s="173">
        <v>5</v>
      </c>
    </row>
    <row r="35">
      <c r="A35" s="173" t="s">
        <v>314</v>
      </c>
      <c r="B35" s="173">
        <v>6</v>
      </c>
    </row>
    <row r="36">
      <c r="A36" s="173" t="s">
        <v>315</v>
      </c>
      <c r="B36" s="173">
        <v>7</v>
      </c>
    </row>
    <row r="37">
      <c r="A37" s="173" t="s">
        <v>316</v>
      </c>
      <c r="B37" s="173">
        <v>8</v>
      </c>
    </row>
    <row r="38">
      <c r="A38" s="173" t="s">
        <v>317</v>
      </c>
      <c r="B38" s="173">
        <v>9</v>
      </c>
    </row>
    <row r="39">
      <c r="A39" s="173" t="s">
        <v>318</v>
      </c>
      <c r="B39" s="173">
        <v>10</v>
      </c>
    </row>
    <row r="40">
      <c r="A40" s="173" t="s">
        <v>319</v>
      </c>
      <c r="B40" s="173">
        <v>11</v>
      </c>
    </row>
    <row r="41">
      <c r="A41" s="173" t="s">
        <v>320</v>
      </c>
      <c r="B41" s="173">
        <v>12</v>
      </c>
    </row>
    <row r="43">
      <c r="B43" s="163"/>
    </row>
  </sheetData>
  <pageSetup r:id="rId1" paperSize="9" orientation="portrait"/>
</worksheet>
</file>

<file path=docProps/app.xml><?xml version="1.0" encoding="utf-8"?>
<Properties xmlns="http://schemas.openxmlformats.org/officeDocument/2006/extended-properties">
  <Application>Microsoft Excel</Application>
  <AppVersion>16.0300</AppVersion>
</Properties>
</file>

<file path=docProps/core.xml><?xml version="1.0" encoding="utf-8"?>
<cp:coreProperties xmlns:dc="http://purl.org/dc/elements/1.1/" xmlns:dcterms="http://purl.org/dc/terms/" xmlns:xsi="http://www.w3.org/2001/XMLSchema-instance" xmlns:cp="http://schemas.openxmlformats.org/package/2006/metadata/core-properties">
  <dc:creator>Eduin Manuel Peñata Romero</dc:creator>
  <cp:lastModifiedBy>Sinai</cp:lastModifiedBy>
  <cp:lastPrinted>2018-04-19T14:18:03Z</cp:lastPrinted>
  <dcterms:created xsi:type="dcterms:W3CDTF">2014-06-07T17:30:22Z</dcterms:created>
  <dcterms:modified xsi:type="dcterms:W3CDTF">2024-08-21T00:33:28Z</dcterms:modified>
</cp:coreProperties>
</file>